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CONPES - DIE generación E/04 Documento Aprobado/"/>
    </mc:Choice>
  </mc:AlternateContent>
  <xr:revisionPtr revIDLastSave="2" documentId="13_ncr:1_{612F89E3-FC9F-4715-A4A0-CEFAA9FEB90D}" xr6:coauthVersionLast="47" xr6:coauthVersionMax="47" xr10:uidLastSave="{D788D792-4B10-4A23-B3BF-BF392C3F9D67}"/>
  <bookViews>
    <workbookView xWindow="-120" yWindow="-120" windowWidth="21840" windowHeight="13140" tabRatio="728" xr2:uid="{00000000-000D-0000-FFFF-FFFF00000000}"/>
  </bookViews>
  <sheets>
    <sheet name=" Plan acción seguimiento" sheetId="14" r:id="rId1"/>
    <sheet name="Indicadores de Resultado (IR)" sheetId="19" r:id="rId2"/>
    <sheet name="Hoja de vida IR #1" sheetId="20" r:id="rId3"/>
    <sheet name="Instrucciones PAS" sheetId="18" r:id="rId4"/>
    <sheet name="Desplegables" sheetId="17" state="hidden"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_9">[1]APACDO!#REF!</definedName>
    <definedName name="_arp2">#REF!</definedName>
    <definedName name="_xlnm._FilterDatabase" localSheetId="0" hidden="1">' Plan acción seguimiento'!$A$9:$BY$9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0">' Plan acción seguimiento'!$A$1:$BY$33</definedName>
    <definedName name="_xlnm.Print_Area" localSheetId="2">'Hoja de vida IR #1'!$A$1:$M$41</definedName>
    <definedName name="_xlnm.Print_Area" localSheetId="1">'Indicadores de Resultado (IR)'!$B$2:$Y$9</definedName>
    <definedName name="_xlnm.Print_Area" localSheetId="3">'Instrucciones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[6]Listas!$B$4:$B$93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[6]Listas!$A$4:$A$16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2" i="14" l="1"/>
  <c r="AS14" i="14"/>
  <c r="AO14" i="14"/>
  <c r="AI14" i="14"/>
  <c r="AH14" i="14"/>
  <c r="AG14" i="14"/>
  <c r="AF14" i="14"/>
  <c r="AA13" i="14"/>
  <c r="AA12" i="14"/>
  <c r="BE13" i="14"/>
  <c r="BE14" i="14" s="1"/>
  <c r="BA13" i="14"/>
  <c r="BA14" i="14" s="1"/>
  <c r="AW13" i="14"/>
  <c r="AW14" i="14" s="1"/>
  <c r="AS13" i="14"/>
  <c r="AO13" i="14"/>
  <c r="AK14" i="14"/>
  <c r="AJ13" i="14"/>
  <c r="BQ13" i="14" l="1"/>
  <c r="BI12" i="14"/>
  <c r="BI14" i="14" s="1"/>
  <c r="BE12" i="14"/>
  <c r="BA12" i="14"/>
  <c r="AW12" i="14"/>
  <c r="AS12" i="14"/>
  <c r="AO12" i="14"/>
  <c r="BQ12" i="14"/>
  <c r="AJ12" i="14"/>
  <c r="AJ14" i="14" s="1"/>
  <c r="U11" i="14"/>
  <c r="V11" i="14" s="1"/>
  <c r="W11" i="14" s="1"/>
  <c r="X11" i="14" s="1"/>
  <c r="Y11" i="14" s="1"/>
  <c r="Z11" i="14" s="1"/>
  <c r="T11" i="14"/>
  <c r="AE14" i="14" l="1"/>
  <c r="AD14" i="14"/>
  <c r="AC14" i="14" l="1"/>
  <c r="AB14" i="14"/>
  <c r="BQ14" i="14" l="1"/>
  <c r="DD10" i="14" l="1"/>
  <c r="CW10" i="14"/>
  <c r="DF10" i="14"/>
  <c r="CY10" i="14"/>
  <c r="CR10" i="14"/>
  <c r="CK10" i="14"/>
  <c r="CD10" i="14"/>
  <c r="BW10" i="14"/>
  <c r="DC10" i="14"/>
  <c r="CV10" i="14"/>
  <c r="CP10" i="14"/>
  <c r="CI10" i="14"/>
  <c r="DE15" i="14"/>
  <c r="CX15" i="14"/>
  <c r="CO10" i="14"/>
  <c r="CQ15" i="14"/>
  <c r="CJ15" i="14"/>
  <c r="CH10" i="14"/>
  <c r="CC15" i="14"/>
  <c r="CB10" i="14"/>
  <c r="CA10" i="14"/>
  <c r="BU10" i="14"/>
  <c r="BT10" i="14"/>
  <c r="BV15" i="14"/>
  <c r="D51" i="17"/>
  <c r="D50" i="17"/>
  <c r="D49" i="17"/>
  <c r="D48" i="17"/>
  <c r="D47" i="17"/>
  <c r="D46" i="17"/>
  <c r="D45" i="17"/>
  <c r="D44" i="17"/>
  <c r="D43" i="17"/>
  <c r="D42" i="17"/>
  <c r="D41" i="17"/>
  <c r="D40" i="17"/>
  <c r="D39" i="17"/>
  <c r="D38" i="17"/>
  <c r="D37" i="17"/>
  <c r="D36" i="17"/>
  <c r="D35" i="17"/>
  <c r="D31" i="20"/>
  <c r="E31" i="20"/>
  <c r="F31" i="20"/>
  <c r="G31" i="20"/>
  <c r="H31" i="20"/>
  <c r="I31" i="20"/>
  <c r="J31" i="20"/>
  <c r="K31" i="20"/>
  <c r="CY15" i="14" l="1"/>
  <c r="CT10" i="14"/>
  <c r="AO15" i="14"/>
  <c r="BW15" i="14"/>
  <c r="AK15" i="14"/>
  <c r="CD15" i="14"/>
  <c r="DF15" i="14"/>
  <c r="CR15" i="14"/>
  <c r="BX10" i="14"/>
  <c r="DA10" i="14"/>
  <c r="DH10" i="14"/>
  <c r="CE10" i="14"/>
  <c r="CM10" i="14"/>
  <c r="BY10" i="14"/>
  <c r="DG10" i="14"/>
  <c r="CF10" i="14"/>
  <c r="CL10" i="14"/>
  <c r="CK15" i="14"/>
  <c r="CS10" i="14"/>
  <c r="CZ10" i="14"/>
  <c r="BQ15" i="14" l="1"/>
  <c r="CS15" i="14"/>
  <c r="CE15" i="14"/>
  <c r="BY15" i="14"/>
  <c r="CM15" i="14"/>
  <c r="CT15" i="14"/>
  <c r="CL15" i="14"/>
  <c r="CF15" i="14"/>
  <c r="DA15" i="14"/>
  <c r="BX15" i="14"/>
  <c r="DG15" i="14"/>
  <c r="DH15" i="14"/>
  <c r="CZ15" i="14"/>
</calcChain>
</file>

<file path=xl/sharedStrings.xml><?xml version="1.0" encoding="utf-8"?>
<sst xmlns="http://schemas.openxmlformats.org/spreadsheetml/2006/main" count="499" uniqueCount="324">
  <si>
    <t>Título del documento:</t>
  </si>
  <si>
    <t>Documento CONPES No:</t>
  </si>
  <si>
    <t>Fecha de aprobación:</t>
  </si>
  <si>
    <t>Fecha de actualización:</t>
  </si>
  <si>
    <t>Dirección Técnica o grupo responsable en DNP:</t>
  </si>
  <si>
    <t>Entidades líderes:</t>
  </si>
  <si>
    <t>Objetivo general:</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</si>
  <si>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</si>
  <si>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</si>
  <si>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</si>
  <si>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</si>
  <si>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</si>
  <si>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</si>
  <si>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</si>
  <si>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</si>
  <si>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</si>
  <si>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</si>
  <si>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</si>
  <si>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Corte No. 01:
MM/AAAA</t>
  </si>
  <si>
    <t>Corte No. 02:
MM/AAAA</t>
  </si>
  <si>
    <t>Corte No. 03:
MM/AAAA</t>
  </si>
  <si>
    <t>Corte No. 04:
MM/AAAA</t>
  </si>
  <si>
    <t>Corte No. 05:
MM/AAAA</t>
  </si>
  <si>
    <t>Corte No. 06: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</si>
  <si>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</si>
  <si>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</si>
  <si>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</si>
  <si>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</si>
  <si>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</si>
  <si>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</si>
  <si>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</si>
  <si>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</si>
  <si>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</si>
  <si>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</si>
  <si>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</si>
  <si>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final</t>
  </si>
  <si>
    <t>Total</t>
  </si>
  <si>
    <t>Año 1</t>
  </si>
  <si>
    <t>Año 2</t>
  </si>
  <si>
    <t>Año 3</t>
  </si>
  <si>
    <t>Indicador</t>
  </si>
  <si>
    <t>Recursos</t>
  </si>
  <si>
    <t>% de cumplimiento de los objetivos con respecto a metas anuales</t>
  </si>
  <si>
    <t>% de cumplimiento de los objetivos con respecto a metas finales</t>
  </si>
  <si>
    <t>Valor</t>
  </si>
  <si>
    <t>Año</t>
  </si>
  <si>
    <t>Recursos 1</t>
  </si>
  <si>
    <t>Fuente 1</t>
  </si>
  <si>
    <t>Recursos  2</t>
  </si>
  <si>
    <t>Fuente 2</t>
  </si>
  <si>
    <t>Avance acumulado</t>
  </si>
  <si>
    <t>% de avance metas anuales</t>
  </si>
  <si>
    <t>% de avance metas finales</t>
  </si>
  <si>
    <t xml:space="preserve">Avance </t>
  </si>
  <si>
    <t>% de avance</t>
  </si>
  <si>
    <t>Costos y recursos asignados totales</t>
  </si>
  <si>
    <r>
      <t>Diferencia entre el total de recursos asignados a las acciones y el costo total de las acciones</t>
    </r>
    <r>
      <rPr>
        <b/>
        <vertAlign val="superscript"/>
        <sz val="11"/>
        <rFont val="Arial Narrow"/>
        <family val="2"/>
      </rPr>
      <t xml:space="preserve"> (1)</t>
    </r>
  </si>
  <si>
    <t>Avance total</t>
  </si>
  <si>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</si>
  <si>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</si>
  <si>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</si>
  <si>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</si>
  <si>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</si>
  <si>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</si>
  <si>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Corte No. 1
MM/AA</t>
  </si>
  <si>
    <t xml:space="preserve">1. </t>
  </si>
  <si>
    <t xml:space="preserve">2. </t>
  </si>
  <si>
    <t xml:space="preserve">3. </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</si>
  <si>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</si>
  <si>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</si>
  <si>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</si>
  <si>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</si>
  <si>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Seguimiento al avance de los indicadores de resultado</t>
  </si>
  <si>
    <t>Avance de los resultados</t>
  </si>
  <si>
    <t>Nombre del indicador</t>
  </si>
  <si>
    <t>Fórmula del indicador</t>
  </si>
  <si>
    <t>Meta 
Año 1</t>
  </si>
  <si>
    <t>Meta 
Año 2</t>
  </si>
  <si>
    <t>Meta 
Año 3</t>
  </si>
  <si>
    <t>Meta 
Año 4</t>
  </si>
  <si>
    <t>Corte No. 1: 
MM/AAAA</t>
  </si>
  <si>
    <t>Corte No. 2
MM/AAAA</t>
  </si>
  <si>
    <t>Corte No. 4
MM/AAAA</t>
  </si>
  <si>
    <t>Corte No. 5
MM/AAAA</t>
  </si>
  <si>
    <t>Corte No. 6
MM/AAAA</t>
  </si>
  <si>
    <t>Corte No. 7
MM/AAAA</t>
  </si>
  <si>
    <t>Corte No. 8
MM/AAAA</t>
  </si>
  <si>
    <t>Corte No. 9
MM/AAAA</t>
  </si>
  <si>
    <t xml:space="preserve">Valor </t>
  </si>
  <si>
    <t>Indicador
Año 1</t>
  </si>
  <si>
    <t>% de avance
Año 1</t>
  </si>
  <si>
    <t>Indicador
Año 2</t>
  </si>
  <si>
    <t>% de avance
Año 2</t>
  </si>
  <si>
    <t>Indicador
Año 3</t>
  </si>
  <si>
    <t>% de avance
Año 3</t>
  </si>
  <si>
    <t>Indicador
Año 4</t>
  </si>
  <si>
    <t>% de avance
Año 4</t>
  </si>
  <si>
    <t>Indicador de resultado # 1</t>
  </si>
  <si>
    <t>Indicador de resultado # 2</t>
  </si>
  <si>
    <t>Indicador de resultado # 3</t>
  </si>
  <si>
    <t>Indicador de resultado # N</t>
  </si>
  <si>
    <t>HOJA DE VIDA DEL INDICADOR DE RESULTADO 1</t>
  </si>
  <si>
    <t>Característifcas generales</t>
  </si>
  <si>
    <t>Relación entre el indicador de resultado y acciones</t>
  </si>
  <si>
    <t>Estrategia transversal / Regional</t>
  </si>
  <si>
    <t>Programa (PND)</t>
  </si>
  <si>
    <t>Sector</t>
  </si>
  <si>
    <t>Descripción</t>
  </si>
  <si>
    <t>Medición</t>
  </si>
  <si>
    <t>Unidad de medida</t>
  </si>
  <si>
    <t>Kilómetros</t>
  </si>
  <si>
    <t>Toneladas</t>
  </si>
  <si>
    <t>Programas</t>
  </si>
  <si>
    <t>Días</t>
  </si>
  <si>
    <t>Tasa</t>
  </si>
  <si>
    <t>Hectáreas</t>
  </si>
  <si>
    <t>Habitantes</t>
  </si>
  <si>
    <t>Acuerdos</t>
  </si>
  <si>
    <t>Porcentaje</t>
  </si>
  <si>
    <t>Índice</t>
  </si>
  <si>
    <t>Otro</t>
  </si>
  <si>
    <t>Cuál?</t>
  </si>
  <si>
    <t>Línea Base (LB)</t>
  </si>
  <si>
    <t>LB</t>
  </si>
  <si>
    <t>Fecha de LB</t>
  </si>
  <si>
    <t>Fuente LB</t>
  </si>
  <si>
    <t>Metas</t>
  </si>
  <si>
    <t>Año 4</t>
  </si>
  <si>
    <t xml:space="preserve"> </t>
  </si>
  <si>
    <t>Metodología de medición</t>
  </si>
  <si>
    <t xml:space="preserve">Fuentes de información </t>
  </si>
  <si>
    <t>Días de rezago</t>
  </si>
  <si>
    <t>Serie disponible</t>
  </si>
  <si>
    <t>Seguimiento</t>
  </si>
  <si>
    <t>Avance</t>
  </si>
  <si>
    <t>Corte 1:
MM</t>
  </si>
  <si>
    <t>Corte 2:
MM</t>
  </si>
  <si>
    <t>Fecha de medición</t>
  </si>
  <si>
    <t>Datos del  responsable del indicador</t>
  </si>
  <si>
    <t>Nombre funcionario:</t>
  </si>
  <si>
    <t>Cargo:</t>
  </si>
  <si>
    <t>Entidad:</t>
  </si>
  <si>
    <t>Dependencia:</t>
  </si>
  <si>
    <t>Correo electrónico:</t>
  </si>
  <si>
    <t>Teléfono:</t>
  </si>
  <si>
    <t>Observaciones</t>
  </si>
  <si>
    <t>Instrucciones para el diligenciamiento del Plan de Acción y Seguimiento (PAS)</t>
  </si>
  <si>
    <t>Pasos</t>
  </si>
  <si>
    <t>Paso 0.  Datos básicos</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</si>
  <si>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</si>
  <si>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Paso 1. Plan de acción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</si>
  <si>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</si>
  <si>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</si>
  <si>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</si>
  <si>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</si>
  <si>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</si>
  <si>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</si>
  <si>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</si>
  <si>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</si>
  <si>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</si>
  <si>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</si>
  <si>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</si>
  <si>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</si>
  <si>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</si>
  <si>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</si>
  <si>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</si>
  <si>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</si>
  <si>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Paso 1.  Características generales</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</si>
  <si>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</si>
  <si>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</si>
  <si>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</si>
  <si>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</si>
  <si>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</si>
  <si>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t>Paso 2. Medición</t>
  </si>
  <si>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</si>
  <si>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</si>
  <si>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</si>
  <si>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</si>
  <si>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</si>
  <si>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</si>
  <si>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</si>
  <si>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</si>
  <si>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</si>
  <si>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t>Paso 3. Seguimiento</t>
  </si>
  <si>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</si>
  <si>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</si>
  <si>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Paso 4. 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</si>
  <si>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</si>
  <si>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Paso 5. Tabla de Indicadores</t>
  </si>
  <si>
    <t>A partir de la hoja de vida de cada indicador de resultado, diligencie los campos requeridos en la pestaña de Indicadores de resultado (IR).</t>
  </si>
  <si>
    <t>Recomendaciones de forma</t>
  </si>
  <si>
    <t>1. No modifique el formato del Plan de acción y seguimiento en cuanto a: tipo de letra, nombres de las columnas y de las filas, bordes, colores de las celdas, formatos de las columnas correspondientes nombradas "% de avance".</t>
  </si>
  <si>
    <t>2. En el Plan de Acción, elimine y/o adicione columnas y filas conforme al número de objetivos, acciones, vigencias y cortes. Asegúrese de mantener el formato cuando adicione y/o elimine columnas y filas.</t>
  </si>
  <si>
    <t>3. Asegúrese de aplicar y copiar en el Plan de Acción las fórmulas de cálculo para las filas y columnas que tienen fórmulas: "Avance acumulado", "% de avance", "%de cumplimiento acumulado de los objetivos", "Avance de las acciones" y "Avance financiero".</t>
  </si>
  <si>
    <t xml:space="preserve">4. Haga buen uso de las normas ortográficas. No use mayúsculas sostenidas, alterne entre mayúscula y minúscula. </t>
  </si>
  <si>
    <t>Gestión</t>
  </si>
  <si>
    <t>Flujo</t>
  </si>
  <si>
    <t>Producto</t>
  </si>
  <si>
    <t>Acumulado</t>
  </si>
  <si>
    <t>Resultado</t>
  </si>
  <si>
    <t>Reducción</t>
  </si>
  <si>
    <t>Reducción acumulada</t>
  </si>
  <si>
    <t>Direcciones Técnicas DNP</t>
  </si>
  <si>
    <t>DT DNP</t>
  </si>
  <si>
    <t>Dirección de Inversiones y Finanzas Públicas</t>
  </si>
  <si>
    <t>Dirección de Descentralización y Desarrollo Regional</t>
  </si>
  <si>
    <t xml:space="preserve">Dirección de Vigilancia de las Regalías </t>
  </si>
  <si>
    <t>Dirección del Sistema General de Regalías</t>
  </si>
  <si>
    <t>Dirección de Ambiente y Desarrollo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</si>
  <si>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</si>
  <si>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</si>
  <si>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</si>
  <si>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</si>
  <si>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</si>
  <si>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Innovación y Desarrollo Empresarial </t>
  </si>
  <si>
    <t>Dirección de Estudios Económicos</t>
  </si>
  <si>
    <t>Dirección de Seguimiento y Evaluación de Políticas Públicas</t>
  </si>
  <si>
    <t>Grupo de Proyectos Especiales</t>
  </si>
  <si>
    <t>Subdirección General Territorial</t>
  </si>
  <si>
    <t xml:space="preserve">Subdirección General Sectorial </t>
  </si>
  <si>
    <t>Dirección de Desarrollo Digital</t>
  </si>
  <si>
    <t>DADS</t>
  </si>
  <si>
    <t>Subdirección de Inversiones para el Desarrollo Social y la Administración General del Estado</t>
  </si>
  <si>
    <t>Subdirección de Descentralización y Fortalecimiento Fiscal</t>
  </si>
  <si>
    <t>Subdirección de Proyectos</t>
  </si>
  <si>
    <t>Subdirección de Gestión Ambiental</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</si>
  <si>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</si>
  <si>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</si>
  <si>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</si>
  <si>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</si>
  <si>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</si>
  <si>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</si>
  <si>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</si>
  <si>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</si>
  <si>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Prospectiva Digital</t>
  </si>
  <si>
    <t>DDD</t>
  </si>
  <si>
    <t>Direccion de Desarrollo Digital</t>
  </si>
  <si>
    <t>Subdirección de Inversiones para la Infraestructura y la Defensa Nacional</t>
  </si>
  <si>
    <t>Subdirección de Ordenamiento y Desarrollo Territorial</t>
  </si>
  <si>
    <t>Subdirección de Monitoreo, Seguimiento y Evaluación</t>
  </si>
  <si>
    <t>Subdirección de Gestión del Riesgo de Desastres y Cambio Climático</t>
  </si>
  <si>
    <t>Subdirección de Transporte</t>
  </si>
  <si>
    <t>Subdirección de Promoción Social y Calidad de Vida</t>
  </si>
  <si>
    <t>Subdirección de Seguridad y Defensa </t>
  </si>
  <si>
    <t>Subdirección de Comercialización y Financiamiento Agropecuario Rural</t>
  </si>
  <si>
    <t>Subdirección de Vivienda y Desarrollo Urbano </t>
  </si>
  <si>
    <t>Subdirección de Productvidad, Internacionalización y Competencia</t>
  </si>
  <si>
    <t>Subdirección de Estudios Sectoriales y Regulación</t>
  </si>
  <si>
    <t>Grupo de Evaluaciones Focalizadas</t>
  </si>
  <si>
    <t>DDDR</t>
  </si>
  <si>
    <t>Subdirección de Proyectos e Información para la Inversión Pública</t>
  </si>
  <si>
    <t>Subdirección de Fortalecimiento Institucional Territorial</t>
  </si>
  <si>
    <t>Subdirección de Control</t>
  </si>
  <si>
    <t>Subdirección de Movilidad y Transporte Urbano</t>
  </si>
  <si>
    <t>Subdirección de Educación</t>
  </si>
  <si>
    <t>Subdirección de Estudios Macroeconómicos</t>
  </si>
  <si>
    <t xml:space="preserve">Grupo de Seguimiento </t>
  </si>
  <si>
    <t>DDRS</t>
  </si>
  <si>
    <t xml:space="preserve">Subdirección de Crédito </t>
  </si>
  <si>
    <t>Subdirección de Empleo y Seguridad Social</t>
  </si>
  <si>
    <t xml:space="preserve">Grupo de Tecnología </t>
  </si>
  <si>
    <t xml:space="preserve">DDS </t>
  </si>
  <si>
    <t>Subdirección de Género</t>
  </si>
  <si>
    <t>DDU</t>
  </si>
  <si>
    <t>DEE</t>
  </si>
  <si>
    <t>DIDE</t>
  </si>
  <si>
    <t>DIES</t>
  </si>
  <si>
    <t>DIFP</t>
  </si>
  <si>
    <t>DJSG</t>
  </si>
  <si>
    <t>DSEPP</t>
  </si>
  <si>
    <t>DSGR</t>
  </si>
  <si>
    <t>DVR</t>
  </si>
  <si>
    <t>GPE</t>
  </si>
  <si>
    <t>SGS</t>
  </si>
  <si>
    <t>Subdirección General Sectorial</t>
  </si>
  <si>
    <t>SGT</t>
  </si>
  <si>
    <t>PGN-propios</t>
  </si>
  <si>
    <t xml:space="preserve">PGN-nación </t>
  </si>
  <si>
    <t>PGN-nación- funcionamiento</t>
  </si>
  <si>
    <t xml:space="preserve">PGN-propios- funcionamiento </t>
  </si>
  <si>
    <t>SGR</t>
  </si>
  <si>
    <t>SGP</t>
  </si>
  <si>
    <t>Otros</t>
  </si>
  <si>
    <t>Ministerio de Educación Nacional</t>
  </si>
  <si>
    <t>Sumatoria del porcentaje de avance de la gestión de la autorización de vigencias futuras:
Hito 1: Aprobación primer Aval Fiscal=33,3%
Hito 2: Aprobación documento CONPES=33,3%
Hito 3: Aprobación CONFIS de Vigencias Futuras =33,4%
La Línea Base (LB) del indicador es 33.3 %, hito 1.</t>
  </si>
  <si>
    <t>Porcentaje de avance en la gestión de la autorización de vigencias futuras para el proyecto de inversión apoyo para fomentar el acceso con calidad a la educación superior a través de incentivos a la demanda en Colombia.</t>
  </si>
  <si>
    <t>Informes de seguimiento sobre los avances del Programa de Generación E.</t>
  </si>
  <si>
    <t>Meta
2021</t>
  </si>
  <si>
    <t>Meta
2022</t>
  </si>
  <si>
    <t>Meta
2023</t>
  </si>
  <si>
    <t>Meta
2024</t>
  </si>
  <si>
    <t>Meta
2025</t>
  </si>
  <si>
    <t>Costo
2021</t>
  </si>
  <si>
    <t>Costo
2022</t>
  </si>
  <si>
    <t>Costo
2023</t>
  </si>
  <si>
    <t>Costo
2024</t>
  </si>
  <si>
    <t>Costo
2025</t>
  </si>
  <si>
    <t>1.1. Gestionar vigencias futuras para el proyecto de inversión apoyo para fomentar el acceso con calidad a la educación superior a través de incentivos a la demanda en Colombia.</t>
  </si>
  <si>
    <t>Sumatoria en el número de informes de seguimiento y divulgación de los avances del Programa de Generación E.</t>
  </si>
  <si>
    <t>DDS</t>
  </si>
  <si>
    <t xml:space="preserve"> Ministerio de Educación Nacional</t>
  </si>
  <si>
    <t>Meta
2026</t>
  </si>
  <si>
    <t>Meta
2027</t>
  </si>
  <si>
    <t>Meta
2028</t>
  </si>
  <si>
    <t>Declaración de importancia estratégica del proyecto de inversión apoyo para fomentar el acceso con calidad a la educación superior a través de incentivos a la demanda en Colombia para financiar las cohortes 2021 y 2022 del Programa Generación E</t>
  </si>
  <si>
    <t>1.2 Realizar el seguimiento y divulgación del avance del Programa de Generación E.</t>
  </si>
  <si>
    <t>Costo
2026</t>
  </si>
  <si>
    <t>Costo
2027</t>
  </si>
  <si>
    <t>Costo
2028</t>
  </si>
  <si>
    <r>
      <t xml:space="preserve">Garantizar las políticas enfocadas al cierre de brechas y equidad en el acceso a educación superior de calidad, para dar continuidad a la implementación de la gradualidad en la gratuidad para el acceso a educación superior pública y el reconocimiento a la excelencia académica con atención prioritaria de jóvenes con mayor vulneración socioeconómica y con destacado mérito académico, asegurando la continuidad del </t>
    </r>
    <r>
      <rPr>
        <b/>
        <i/>
        <sz val="11"/>
        <rFont val="Arial Narrow"/>
        <family val="2"/>
      </rPr>
      <t>Programa Generación E</t>
    </r>
    <r>
      <rPr>
        <b/>
        <sz val="11"/>
        <rFont val="Arial Narrow"/>
        <family val="2"/>
      </rPr>
      <t xml:space="preserve"> con el financiamiento efectivo de los compromisos adquiridos con estudiantes beneficiarios del cohorte 2021 y para la selección de beneficiarios del cohorte 2022.</t>
    </r>
  </si>
  <si>
    <t>Sumatoria de estudiantes beneficiados en acceso a educación superior pública a través del componente de Equidad del programa Generación E</t>
  </si>
  <si>
    <t>Sumatoria de estudiantes beneficiados en acceso a educación superior en instituciones de educación superior públicas o privadas a través del componente de Excelencia del programa Generación E</t>
  </si>
  <si>
    <t>Número de estudiantes beneficiados en acceso a educación superior en instituciones de educación superior públicas o privadas a través del componente de Excelencia del programa Generación E</t>
  </si>
  <si>
    <t>Número de estudiantes beneficiados en acceso a educación superior pública a través del componente de Equidad del programa Generación E</t>
  </si>
  <si>
    <t>1.3 Beneficiar a estudiantes vulnerables socioeconómicamente a través de un esquema gradual de gratuidad en el acceso a educación superior públicas con la financiación del pago del valor de la matrícula y subsidios de sostenimiento.</t>
  </si>
  <si>
    <t>PGN -nación-inversión</t>
  </si>
  <si>
    <t>No</t>
  </si>
  <si>
    <t>Sí, 1.1</t>
  </si>
  <si>
    <t xml:space="preserve">Objetivo 1: Garantizar el acceso, permanencia y graduación de estudiantes vulnerables socioeconómicamente a Instituciones de Educación Superior públicas con un esquema gradual de gratuidad con la financiación costos de matrícula y sostenimiento de las cohortes de beneficiarios del componente de Equidad del Programa Generación E hasta la vigencia 2027. </t>
  </si>
  <si>
    <t>Objetivo 2: Implementar acciones de financiación para el acceso, la permanencia y la graduación de estudiantes con alto mérito académico, en condiciones de vulnerabilidad, focalizados a través de Sisbén  con la financiación de matrícula y sostenimiento de las cohortes de beneficiarios del componente de excelencia del Programa Generación E hasta la vigencia 2026 para cursar programas de educación superior en instituciones de educación superior del país.</t>
  </si>
  <si>
    <t>2.1 Beneficiar a estudiantes  de escasos recursos económicos que hayan obtenido los mejores resultados de las pruebas Saber 11 con la la financiación del valor de la matrícula y apoyo de sostenimiento para que accedan a Instituciones de Educación Superior públicas o privadas que cuente con acreditación de alta calidad o en programa académico con acreditación de alta calidad en una IES no acreditada. (En lo que respecta al programa acreditado de alta calidad, la institución oferente deberá tener más del 25 % del total de sus programas acreditables acreditados).</t>
  </si>
  <si>
    <t>Carolina Guzmán Ruíz; Camilo Andrés Gutierrez Silva</t>
  </si>
  <si>
    <t xml:space="preserve">cguzmanr@mineducacion.gov.co; cgutierrezs@mineducacion.gov.co	</t>
  </si>
  <si>
    <t xml:space="preserve">Dirección de Fomento de la Educación Superior; Oficina Asesora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</si>
</sst>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 #,##0;\-&quot;$&quot;\ #,##0"/>
    <numFmt numFmtId="6" formatCode="&quot;$&quot;\ #,##0;[Red]\-&quot;$&quot;\ #,##0"/>
    <numFmt numFmtId="41" formatCode="_-* #,##0_-;\-* #,##0_-;_-* &quot;-&quot;_-;_-@_-"/>
    <numFmt numFmtId="43" formatCode="_-* #,##0.00_-;\-* #,##0.00_-;_-* &quot;-&quot;??_-;_-@_-"/>
    <numFmt numFmtId="164" formatCode="_ * #,##0.00_ ;_ * \-#,##0.00_ ;_ * &quot;-&quot;??_ ;_ @_ "/>
    <numFmt numFmtId="165" formatCode="_ * #,##0_ ;_ * \-#,##0_ ;_ * &quot;-&quot;??_ ;_ @_ "/>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 numFmtId="177" formatCode="0.0%"/>
    <numFmt numFmtId="178" formatCode="&quot;$&quot;\ #,##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8"/>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sz val="16"/>
      <color theme="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b/>
      <sz val="10"/>
      <color theme="1"/>
      <name val="Arial Narrow"/>
      <family val="2"/>
    </font>
    <font>
      <sz val="10"/>
      <color theme="1"/>
      <name val="Arial Narrow"/>
      <family val="2"/>
    </font>
    <font>
      <sz val="10"/>
      <color rgb="FFFF0000"/>
      <name val="Arial"/>
      <family val="2"/>
    </font>
    <font>
      <sz val="10"/>
      <color theme="8"/>
      <name val="Arial"/>
      <family val="2"/>
    </font>
    <font>
      <b/>
      <sz val="14"/>
      <color theme="1"/>
      <name val="Arial Narrow"/>
      <family val="2"/>
    </font>
    <font>
      <b/>
      <vertAlign val="superscript"/>
      <sz val="11"/>
      <name val="Arial Narrow"/>
      <family val="2"/>
    </font>
    <font>
      <b/>
      <vertAlign val="superscript"/>
      <sz val="10"/>
      <name val="Arial Narrow"/>
      <family val="2"/>
    </font>
    <font>
      <sz val="12"/>
      <color theme="0"/>
      <name val="Arial Narrow"/>
      <family val="2"/>
    </font>
    <font>
      <b/>
      <sz val="10"/>
      <color theme="9"/>
      <name val="Arial"/>
      <family val="2"/>
    </font>
    <font>
      <sz val="10"/>
      <color theme="9"/>
      <name val="Arial"/>
      <family val="2"/>
    </font>
    <font>
      <sz val="11"/>
      <name val="Times New Roman"/>
      <family val="1"/>
    </font>
    <font>
      <sz val="10"/>
      <name val="Arial"/>
      <family val="2"/>
    </font>
    <font>
      <b/>
      <i/>
      <sz val="11"/>
      <name val="Arial Narrow"/>
      <family val="2"/>
    </font>
    <font>
      <b/>
      <sz val="10"/>
      <color theme="0"/>
      <name val="Arial Narrow"/>
      <family val="2"/>
    </font>
  </fonts>
  <fills count="7">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1">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medium">
        <color auto="1"/>
      </top>
      <bottom/>
      <diagonal/>
    </border>
    <border>
      <left/>
      <right/>
      <top/>
      <bottom style="medium">
        <color auto="1"/>
      </bottom>
      <diagonal/>
    </border>
  </borders>
  <cellStyleXfs count="54">
    <xf numFmtId="0" fontId="0" fillId="0" borderId="0"/>
    <xf numFmtId="0" fontId="6" fillId="0" borderId="0">
      <protection locked="0"/>
    </xf>
    <xf numFmtId="0" fontId="6" fillId="0" borderId="0">
      <protection locked="0"/>
    </xf>
    <xf numFmtId="168" fontId="7" fillId="0" borderId="0">
      <protection locked="0"/>
    </xf>
    <xf numFmtId="167" fontId="5" fillId="0" borderId="0" applyFont="0" applyFill="0" applyBorder="0" applyAlignment="0" applyProtection="0"/>
    <xf numFmtId="0" fontId="4" fillId="0" borderId="0">
      <protection locked="0"/>
    </xf>
    <xf numFmtId="172" fontId="7" fillId="0" borderId="0">
      <protection locked="0"/>
    </xf>
    <xf numFmtId="169" fontId="7" fillId="0" borderId="0">
      <protection locked="0"/>
    </xf>
    <xf numFmtId="166" fontId="5" fillId="0" borderId="0" applyFont="0" applyFill="0" applyBorder="0" applyAlignment="0" applyProtection="0"/>
    <xf numFmtId="0" fontId="4" fillId="0" borderId="0">
      <protection locked="0"/>
    </xf>
    <xf numFmtId="173" fontId="7" fillId="0" borderId="0">
      <protection locked="0"/>
    </xf>
    <xf numFmtId="0" fontId="7" fillId="0" borderId="0">
      <protection locked="0"/>
    </xf>
    <xf numFmtId="176" fontId="4" fillId="0" borderId="0" applyFont="0" applyFill="0" applyBorder="0" applyAlignment="0" applyProtection="0"/>
    <xf numFmtId="0" fontId="7" fillId="0" borderId="0">
      <protection locked="0"/>
    </xf>
    <xf numFmtId="171" fontId="7" fillId="0" borderId="0">
      <protection locked="0"/>
    </xf>
    <xf numFmtId="171"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4" fontId="4" fillId="0" borderId="0" applyFont="0" applyFill="0" applyBorder="0" applyAlignment="0" applyProtection="0"/>
    <xf numFmtId="169" fontId="7" fillId="0" borderId="0">
      <protection locked="0"/>
    </xf>
    <xf numFmtId="175" fontId="4" fillId="0" borderId="0">
      <protection locked="0"/>
    </xf>
    <xf numFmtId="170" fontId="7" fillId="0" borderId="0">
      <protection locked="0"/>
    </xf>
    <xf numFmtId="9" fontId="4" fillId="0" borderId="0" applyFont="0" applyFill="0" applyBorder="0" applyAlignment="0" applyProtection="0"/>
    <xf numFmtId="168" fontId="7" fillId="0" borderId="0">
      <protection locked="0"/>
    </xf>
    <xf numFmtId="5" fontId="8" fillId="0" borderId="0">
      <protection locked="0"/>
    </xf>
    <xf numFmtId="39" fontId="9" fillId="0" borderId="1" applyFill="0">
      <alignment horizontal="left"/>
    </xf>
    <xf numFmtId="0" fontId="4" fillId="0" borderId="0" applyNumberFormat="0"/>
    <xf numFmtId="0" fontId="7" fillId="0" borderId="2">
      <protection locked="0"/>
    </xf>
    <xf numFmtId="0" fontId="10" fillId="0" borderId="0" applyProtection="0"/>
    <xf numFmtId="174" fontId="10" fillId="0" borderId="0" applyProtection="0"/>
    <xf numFmtId="0" fontId="11" fillId="0" borderId="0" applyProtection="0"/>
    <xf numFmtId="0" fontId="12" fillId="0" borderId="0" applyProtection="0"/>
    <xf numFmtId="0" fontId="10" fillId="0" borderId="3" applyProtection="0"/>
    <xf numFmtId="0" fontId="10" fillId="0" borderId="0"/>
    <xf numFmtId="10" fontId="10" fillId="0" borderId="0" applyProtection="0"/>
    <xf numFmtId="0" fontId="10" fillId="0" borderId="0"/>
    <xf numFmtId="2" fontId="10" fillId="0" borderId="0" applyProtection="0"/>
    <xf numFmtId="4" fontId="10" fillId="0" borderId="0" applyProtection="0"/>
    <xf numFmtId="0" fontId="3" fillId="0" borderId="0"/>
    <xf numFmtId="0" fontId="4" fillId="0" borderId="0"/>
    <xf numFmtId="0" fontId="31" fillId="0" borderId="0" applyNumberFormat="0" applyFill="0" applyBorder="0" applyAlignment="0" applyProtection="0">
      <alignment vertical="top"/>
      <protection locked="0"/>
    </xf>
    <xf numFmtId="0" fontId="2" fillId="0" borderId="0"/>
    <xf numFmtId="41" fontId="50" fillId="0" borderId="0" applyFont="0" applyFill="0" applyBorder="0" applyAlignment="0" applyProtection="0"/>
    <xf numFmtId="5" fontId="8" fillId="0" borderId="0">
      <protection locked="0"/>
    </xf>
    <xf numFmtId="39" fontId="5" fillId="0" borderId="1" applyFill="0">
      <alignment horizontal="left"/>
    </xf>
    <xf numFmtId="0" fontId="1" fillId="0" borderId="0"/>
    <xf numFmtId="0" fontId="1" fillId="0" borderId="0"/>
    <xf numFmtId="41"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cellStyleXfs>
  <cellXfs count="396">
    <xf numFmtId="0" fontId="0" fillId="0" borderId="0" xfId="0"/>
    <xf numFmtId="0" fontId="19" fillId="0" borderId="0" xfId="0" applyFont="1"/>
    <xf numFmtId="0" fontId="22" fillId="3" borderId="16" xfId="0" applyFont="1" applyFill="1" applyBorder="1" applyAlignment="1">
      <alignment horizontal="center" vertical="center"/>
    </xf>
    <xf numFmtId="0" fontId="16" fillId="3" borderId="15" xfId="0" applyFont="1" applyFill="1" applyBorder="1" applyAlignment="1">
      <alignment horizontal="center" vertical="center"/>
    </xf>
    <xf numFmtId="0" fontId="23" fillId="0" borderId="24" xfId="0" applyFont="1" applyBorder="1" applyAlignment="1">
      <alignment vertical="center" wrapText="1"/>
    </xf>
    <xf numFmtId="0" fontId="0" fillId="0" borderId="26"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4" fillId="0" borderId="4" xfId="0" applyFont="1" applyBorder="1" applyAlignment="1">
      <alignment vertical="center" wrapText="1"/>
    </xf>
    <xf numFmtId="0" fontId="0" fillId="0" borderId="4" xfId="0" applyFont="1" applyBorder="1" applyAlignment="1">
      <alignment vertical="center" wrapText="1"/>
    </xf>
    <xf numFmtId="0" fontId="0" fillId="0" borderId="27" xfId="0" applyBorder="1" applyAlignment="1">
      <alignment vertical="center" wrapText="1"/>
    </xf>
    <xf numFmtId="0" fontId="0" fillId="0" borderId="4" xfId="0" applyBorder="1"/>
    <xf numFmtId="0" fontId="0" fillId="0" borderId="4" xfId="0" applyFont="1" applyBorder="1"/>
    <xf numFmtId="0" fontId="0" fillId="0" borderId="27" xfId="0" applyBorder="1"/>
    <xf numFmtId="0" fontId="24" fillId="0" borderId="4" xfId="0" applyFont="1" applyBorder="1" applyAlignment="1">
      <alignment horizontal="left" vertical="center"/>
    </xf>
    <xf numFmtId="0" fontId="0" fillId="0" borderId="4" xfId="0" applyBorder="1" applyAlignment="1">
      <alignment wrapText="1"/>
    </xf>
    <xf numFmtId="0" fontId="24" fillId="0" borderId="4" xfId="0" applyNumberFormat="1" applyFont="1" applyBorder="1" applyAlignment="1">
      <alignment vertical="center" wrapText="1"/>
    </xf>
    <xf numFmtId="0" fontId="0" fillId="0" borderId="28"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29" xfId="0" applyBorder="1"/>
    <xf numFmtId="0" fontId="13" fillId="5" borderId="0" xfId="0" applyFont="1" applyFill="1" applyAlignment="1" applyProtection="1">
      <alignment vertical="center"/>
    </xf>
    <xf numFmtId="9" fontId="13" fillId="5" borderId="0" xfId="0" applyNumberFormat="1" applyFont="1" applyFill="1" applyAlignment="1" applyProtection="1">
      <alignment vertical="center"/>
    </xf>
    <xf numFmtId="3" fontId="13" fillId="5" borderId="0" xfId="0" applyNumberFormat="1" applyFont="1" applyFill="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9" fontId="13"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9"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wrapText="1"/>
    </xf>
    <xf numFmtId="9" fontId="13" fillId="0" borderId="0" xfId="0" applyNumberFormat="1" applyFont="1" applyFill="1" applyBorder="1" applyAlignment="1" applyProtection="1">
      <alignment vertical="center" wrapText="1"/>
    </xf>
    <xf numFmtId="3" fontId="13" fillId="0" borderId="0" xfId="0" applyNumberFormat="1" applyFont="1" applyFill="1" applyBorder="1" applyAlignment="1" applyProtection="1">
      <alignment vertical="center" wrapText="1"/>
    </xf>
    <xf numFmtId="9" fontId="13" fillId="0" borderId="0" xfId="0" applyNumberFormat="1" applyFont="1" applyAlignment="1" applyProtection="1">
      <alignment vertical="center"/>
    </xf>
    <xf numFmtId="3" fontId="13" fillId="0" borderId="0" xfId="0" applyNumberFormat="1" applyFont="1" applyAlignment="1" applyProtection="1">
      <alignment vertical="center"/>
    </xf>
    <xf numFmtId="0" fontId="19" fillId="0" borderId="0" xfId="0" applyFont="1" applyAlignment="1">
      <alignment vertical="center"/>
    </xf>
    <xf numFmtId="0" fontId="4" fillId="0" borderId="0" xfId="0" applyFont="1"/>
    <xf numFmtId="165" fontId="27" fillId="0" borderId="4" xfId="20" applyNumberFormat="1" applyFont="1" applyFill="1" applyBorder="1" applyAlignment="1" applyProtection="1">
      <alignment vertical="center" wrapText="1"/>
      <protection locked="0"/>
    </xf>
    <xf numFmtId="3" fontId="27" fillId="0" borderId="4" xfId="20" applyNumberFormat="1" applyFont="1" applyFill="1" applyBorder="1" applyAlignment="1" applyProtection="1">
      <alignment vertical="center" wrapText="1"/>
      <protection locked="0"/>
    </xf>
    <xf numFmtId="3" fontId="27" fillId="0" borderId="4" xfId="20" applyNumberFormat="1" applyFont="1" applyFill="1" applyBorder="1" applyAlignment="1" applyProtection="1">
      <alignment horizontal="center" vertical="center" wrapText="1"/>
      <protection locked="0"/>
    </xf>
    <xf numFmtId="165" fontId="15" fillId="0" borderId="26" xfId="20" applyNumberFormat="1" applyFont="1" applyFill="1" applyBorder="1" applyAlignment="1" applyProtection="1">
      <alignment vertical="center" wrapText="1"/>
      <protection locked="0"/>
    </xf>
    <xf numFmtId="3" fontId="15" fillId="0" borderId="9" xfId="0" applyNumberFormat="1" applyFont="1" applyFill="1" applyBorder="1" applyAlignment="1" applyProtection="1">
      <alignment horizontal="center" vertical="center"/>
      <protection locked="0"/>
    </xf>
    <xf numFmtId="0" fontId="15" fillId="0" borderId="46" xfId="0" applyFont="1" applyFill="1" applyBorder="1" applyAlignment="1" applyProtection="1">
      <alignment vertical="center" wrapText="1"/>
      <protection locked="0"/>
    </xf>
    <xf numFmtId="0" fontId="16" fillId="3" borderId="36" xfId="0" applyFont="1" applyFill="1" applyBorder="1" applyAlignment="1" applyProtection="1">
      <alignment horizontal="center" vertical="center"/>
    </xf>
    <xf numFmtId="0" fontId="27" fillId="0" borderId="34" xfId="0" applyFont="1" applyFill="1" applyBorder="1" applyAlignment="1" applyProtection="1">
      <alignment horizontal="left" vertical="top" wrapText="1"/>
      <protection locked="0"/>
    </xf>
    <xf numFmtId="0" fontId="27" fillId="0" borderId="55" xfId="0" applyFont="1" applyFill="1" applyBorder="1" applyAlignment="1" applyProtection="1">
      <alignment horizontal="left" vertical="top" wrapText="1"/>
      <protection locked="0"/>
    </xf>
    <xf numFmtId="0" fontId="27" fillId="0" borderId="56" xfId="0" applyFont="1" applyFill="1" applyBorder="1" applyAlignment="1" applyProtection="1">
      <alignment horizontal="left" vertical="top" wrapText="1"/>
      <protection locked="0"/>
    </xf>
    <xf numFmtId="0" fontId="27" fillId="0" borderId="57" xfId="0" applyFont="1" applyFill="1" applyBorder="1" applyAlignment="1" applyProtection="1">
      <alignment horizontal="left" vertical="top" wrapText="1"/>
      <protection locked="0"/>
    </xf>
    <xf numFmtId="0" fontId="27" fillId="0" borderId="58" xfId="0" applyFont="1" applyFill="1" applyBorder="1" applyAlignment="1" applyProtection="1">
      <alignment horizontal="left" vertical="top" wrapText="1"/>
      <protection locked="0"/>
    </xf>
    <xf numFmtId="0" fontId="27" fillId="0" borderId="59" xfId="0" applyFont="1" applyFill="1" applyBorder="1" applyAlignment="1" applyProtection="1">
      <alignment horizontal="left" vertical="top" wrapText="1"/>
      <protection locked="0"/>
    </xf>
    <xf numFmtId="0" fontId="16" fillId="3" borderId="35" xfId="0" applyFont="1" applyFill="1" applyBorder="1" applyAlignment="1" applyProtection="1">
      <alignment horizontal="left" vertical="center"/>
    </xf>
    <xf numFmtId="0" fontId="16" fillId="3" borderId="52" xfId="0" applyFont="1" applyFill="1" applyBorder="1" applyAlignment="1" applyProtection="1">
      <alignment vertical="center" wrapText="1"/>
    </xf>
    <xf numFmtId="0" fontId="16" fillId="3" borderId="53" xfId="0" applyFont="1" applyFill="1" applyBorder="1" applyAlignment="1" applyProtection="1">
      <alignment vertical="center" wrapText="1"/>
    </xf>
    <xf numFmtId="0" fontId="16" fillId="3" borderId="52" xfId="0" applyFont="1" applyFill="1" applyBorder="1" applyAlignment="1" applyProtection="1">
      <alignment vertical="center"/>
    </xf>
    <xf numFmtId="0" fontId="16" fillId="3" borderId="53" xfId="0" applyFont="1" applyFill="1" applyBorder="1" applyAlignment="1" applyProtection="1">
      <alignment vertical="center"/>
    </xf>
    <xf numFmtId="1" fontId="17" fillId="0" borderId="46" xfId="0" applyNumberFormat="1" applyFont="1" applyFill="1" applyBorder="1" applyAlignment="1" applyProtection="1">
      <alignment vertical="center"/>
      <protection locked="0"/>
    </xf>
    <xf numFmtId="0" fontId="17" fillId="2" borderId="22" xfId="0" applyFont="1" applyFill="1" applyBorder="1" applyAlignment="1" applyProtection="1">
      <alignment vertical="center" wrapText="1"/>
      <protection locked="0"/>
    </xf>
    <xf numFmtId="0" fontId="18" fillId="3" borderId="52" xfId="0" applyFont="1" applyFill="1" applyBorder="1" applyAlignment="1" applyProtection="1">
      <alignment vertical="center"/>
    </xf>
    <xf numFmtId="0" fontId="18" fillId="3" borderId="53" xfId="0" applyFont="1" applyFill="1" applyBorder="1" applyAlignment="1" applyProtection="1">
      <alignment vertical="center"/>
    </xf>
    <xf numFmtId="0" fontId="27" fillId="0" borderId="1" xfId="0" applyFont="1" applyFill="1" applyBorder="1" applyAlignment="1" applyProtection="1">
      <alignment horizontal="left" vertical="top"/>
      <protection locked="0"/>
    </xf>
    <xf numFmtId="0" fontId="27" fillId="0" borderId="32" xfId="0" applyFont="1" applyFill="1" applyBorder="1" applyAlignment="1" applyProtection="1">
      <alignment horizontal="left" vertical="top" wrapText="1"/>
      <protection locked="0"/>
    </xf>
    <xf numFmtId="0" fontId="27" fillId="0" borderId="30"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wrapText="1"/>
      <protection locked="0"/>
    </xf>
    <xf numFmtId="0" fontId="19" fillId="0" borderId="4" xfId="0"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17" xfId="0" applyFont="1" applyBorder="1" applyAlignment="1">
      <alignment vertical="center"/>
    </xf>
    <xf numFmtId="0" fontId="15" fillId="4" borderId="4" xfId="0" applyFont="1" applyFill="1" applyBorder="1" applyAlignment="1">
      <alignment horizontal="center" vertical="center"/>
    </xf>
    <xf numFmtId="0" fontId="19" fillId="0" borderId="4" xfId="0" applyFont="1" applyFill="1" applyBorder="1" applyAlignment="1">
      <alignment vertical="center"/>
    </xf>
    <xf numFmtId="0" fontId="19" fillId="0" borderId="17" xfId="0" applyFont="1" applyFill="1" applyBorder="1" applyAlignment="1">
      <alignment vertical="center"/>
    </xf>
    <xf numFmtId="9" fontId="27" fillId="0" borderId="4" xfId="24" applyFont="1" applyFill="1" applyBorder="1" applyAlignment="1" applyProtection="1">
      <alignment horizontal="center" vertical="center" wrapText="1"/>
      <protection locked="0"/>
    </xf>
    <xf numFmtId="0" fontId="17" fillId="0" borderId="41" xfId="0" applyFont="1" applyBorder="1" applyAlignment="1" applyProtection="1">
      <alignment vertical="center"/>
      <protection locked="0"/>
    </xf>
    <xf numFmtId="0" fontId="13" fillId="5" borderId="60" xfId="0" applyFont="1" applyFill="1" applyBorder="1" applyAlignment="1" applyProtection="1">
      <alignment vertical="center"/>
    </xf>
    <xf numFmtId="0" fontId="14" fillId="0" borderId="51" xfId="0" applyFont="1" applyFill="1" applyBorder="1" applyAlignment="1" applyProtection="1">
      <alignment vertical="center"/>
    </xf>
    <xf numFmtId="0" fontId="14" fillId="0" borderId="61" xfId="0" applyFont="1" applyFill="1" applyBorder="1" applyAlignment="1" applyProtection="1">
      <alignment vertical="center"/>
    </xf>
    <xf numFmtId="0" fontId="13" fillId="0" borderId="43"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22" xfId="0" applyFont="1" applyFill="1" applyBorder="1" applyAlignment="1" applyProtection="1">
      <alignment vertical="center"/>
    </xf>
    <xf numFmtId="0" fontId="15" fillId="0" borderId="45" xfId="0" applyFont="1" applyFill="1" applyBorder="1" applyAlignment="1" applyProtection="1">
      <alignment vertical="center"/>
      <protection locked="0"/>
    </xf>
    <xf numFmtId="2" fontId="27" fillId="0" borderId="4" xfId="20" applyNumberFormat="1" applyFont="1" applyFill="1" applyBorder="1" applyAlignment="1" applyProtection="1">
      <alignment horizontal="center" vertical="center" wrapText="1"/>
      <protection locked="0"/>
    </xf>
    <xf numFmtId="4" fontId="15" fillId="0" borderId="5" xfId="0" applyNumberFormat="1" applyFont="1" applyFill="1" applyBorder="1" applyAlignment="1" applyProtection="1">
      <alignment horizontal="centerContinuous" vertical="center"/>
      <protection locked="0"/>
    </xf>
    <xf numFmtId="0" fontId="15" fillId="4" borderId="5" xfId="0" applyFont="1" applyFill="1" applyBorder="1" applyAlignment="1" applyProtection="1">
      <alignment horizontal="centerContinuous" vertical="center" wrapText="1"/>
      <protection locked="0"/>
    </xf>
    <xf numFmtId="0" fontId="15" fillId="4" borderId="22" xfId="0" applyFont="1" applyFill="1" applyBorder="1" applyAlignment="1" applyProtection="1">
      <alignment horizontal="centerContinuous" vertical="center"/>
      <protection locked="0"/>
    </xf>
    <xf numFmtId="0" fontId="14" fillId="4" borderId="25" xfId="0" applyFont="1" applyFill="1" applyBorder="1" applyAlignment="1" applyProtection="1">
      <alignment horizontal="centerContinuous" vertical="center"/>
    </xf>
    <xf numFmtId="3" fontId="14" fillId="4" borderId="25" xfId="0" applyNumberFormat="1" applyFont="1" applyFill="1" applyBorder="1" applyAlignment="1" applyProtection="1">
      <alignment horizontal="centerContinuous" vertical="center"/>
    </xf>
    <xf numFmtId="4" fontId="15" fillId="0" borderId="22" xfId="0" applyNumberFormat="1" applyFont="1" applyFill="1" applyBorder="1" applyAlignment="1" applyProtection="1">
      <alignment horizontal="centerContinuous" vertical="center"/>
      <protection locked="0"/>
    </xf>
    <xf numFmtId="3" fontId="15" fillId="0" borderId="22" xfId="0" applyNumberFormat="1" applyFont="1" applyFill="1" applyBorder="1" applyAlignment="1" applyProtection="1">
      <alignment horizontal="centerContinuous" vertical="center"/>
      <protection locked="0"/>
    </xf>
    <xf numFmtId="3" fontId="15" fillId="0" borderId="11" xfId="0" applyNumberFormat="1" applyFont="1" applyFill="1" applyBorder="1" applyAlignment="1" applyProtection="1">
      <alignment horizontal="centerContinuous" vertical="center"/>
      <protection locked="0"/>
    </xf>
    <xf numFmtId="0" fontId="3" fillId="0" borderId="0" xfId="40"/>
    <xf numFmtId="0" fontId="3" fillId="5" borderId="0" xfId="40" applyFill="1"/>
    <xf numFmtId="0" fontId="32" fillId="5" borderId="5" xfId="41" applyFont="1" applyFill="1" applyBorder="1" applyAlignment="1">
      <alignment vertical="center"/>
    </xf>
    <xf numFmtId="0" fontId="34" fillId="5" borderId="22" xfId="41" applyFont="1" applyFill="1" applyBorder="1" applyAlignment="1">
      <alignment vertical="center"/>
    </xf>
    <xf numFmtId="0" fontId="33" fillId="5" borderId="4" xfId="41" applyFont="1" applyFill="1" applyBorder="1" applyAlignment="1">
      <alignment horizontal="left" vertical="center" wrapText="1"/>
    </xf>
    <xf numFmtId="0" fontId="34" fillId="5" borderId="44" xfId="41" applyFont="1" applyFill="1" applyBorder="1" applyAlignment="1">
      <alignment vertical="center"/>
    </xf>
    <xf numFmtId="0" fontId="32" fillId="5" borderId="1" xfId="41" applyFont="1" applyFill="1" applyBorder="1" applyAlignment="1">
      <alignment vertical="center"/>
    </xf>
    <xf numFmtId="0" fontId="35" fillId="5" borderId="32" xfId="41" applyFont="1" applyFill="1" applyBorder="1" applyAlignment="1">
      <alignment vertical="center" wrapText="1"/>
    </xf>
    <xf numFmtId="0" fontId="35" fillId="5" borderId="48" xfId="41" applyFont="1" applyFill="1" applyBorder="1" applyAlignment="1">
      <alignment vertical="center" wrapText="1"/>
    </xf>
    <xf numFmtId="0" fontId="35" fillId="5" borderId="30" xfId="41" applyFont="1" applyFill="1" applyBorder="1" applyAlignment="1">
      <alignment vertical="center"/>
    </xf>
    <xf numFmtId="0" fontId="35" fillId="5" borderId="51" xfId="41" applyFont="1" applyFill="1" applyBorder="1" applyAlignment="1">
      <alignment vertical="center" wrapText="1"/>
    </xf>
    <xf numFmtId="0" fontId="35" fillId="5" borderId="65" xfId="41" applyFont="1" applyFill="1" applyBorder="1" applyAlignment="1">
      <alignment vertical="center" wrapText="1"/>
    </xf>
    <xf numFmtId="0" fontId="3" fillId="0" borderId="0" xfId="40" applyFill="1"/>
    <xf numFmtId="0" fontId="35" fillId="5" borderId="30" xfId="42" applyFont="1" applyFill="1" applyBorder="1" applyAlignment="1" applyProtection="1">
      <alignment horizontal="right" vertical="center" wrapText="1"/>
    </xf>
    <xf numFmtId="0" fontId="35" fillId="5" borderId="9" xfId="42" applyFont="1" applyFill="1" applyBorder="1" applyAlignment="1" applyProtection="1">
      <alignment horizontal="justify" vertical="center" wrapText="1"/>
    </xf>
    <xf numFmtId="0" fontId="35" fillId="5" borderId="0" xfId="42" applyFont="1" applyFill="1" applyBorder="1" applyAlignment="1" applyProtection="1">
      <alignment horizontal="right" vertical="center" wrapText="1"/>
    </xf>
    <xf numFmtId="0" fontId="35" fillId="5" borderId="4" xfId="42" applyFont="1" applyFill="1" applyBorder="1" applyAlignment="1" applyProtection="1">
      <alignment vertical="center" wrapText="1"/>
    </xf>
    <xf numFmtId="0" fontId="35" fillId="5" borderId="30" xfId="42" applyFont="1" applyFill="1" applyBorder="1" applyAlignment="1" applyProtection="1">
      <alignment horizontal="center" vertical="center" wrapText="1"/>
    </xf>
    <xf numFmtId="0" fontId="35" fillId="5" borderId="38" xfId="42" applyFont="1" applyFill="1" applyBorder="1" applyAlignment="1" applyProtection="1">
      <alignment horizontal="center" vertical="center" wrapText="1"/>
    </xf>
    <xf numFmtId="0" fontId="35" fillId="5" borderId="7" xfId="42" applyFont="1" applyFill="1" applyBorder="1" applyAlignment="1" applyProtection="1">
      <alignment horizontal="right" vertical="center" wrapText="1"/>
    </xf>
    <xf numFmtId="0" fontId="37" fillId="5" borderId="4" xfId="42" applyFont="1" applyFill="1" applyBorder="1" applyAlignment="1" applyProtection="1">
      <alignment vertical="center" wrapText="1"/>
    </xf>
    <xf numFmtId="0" fontId="35" fillId="5" borderId="0" xfId="42" applyFont="1" applyFill="1" applyBorder="1" applyAlignment="1" applyProtection="1">
      <alignment horizontal="right" vertical="center"/>
    </xf>
    <xf numFmtId="0" fontId="35" fillId="5" borderId="5" xfId="42" applyFont="1" applyFill="1" applyBorder="1" applyAlignment="1" applyProtection="1">
      <alignment horizontal="center" vertical="center" wrapText="1"/>
    </xf>
    <xf numFmtId="0" fontId="35" fillId="5" borderId="22" xfId="42" applyFont="1" applyFill="1" applyBorder="1" applyAlignment="1" applyProtection="1">
      <alignment horizontal="center" vertical="center" wrapText="1"/>
    </xf>
    <xf numFmtId="0" fontId="35" fillId="5" borderId="38" xfId="41" applyFont="1" applyFill="1" applyBorder="1" applyAlignment="1">
      <alignment horizontal="left" vertical="center" wrapText="1"/>
    </xf>
    <xf numFmtId="0" fontId="35" fillId="5" borderId="30" xfId="41" applyFont="1" applyFill="1" applyBorder="1" applyAlignment="1">
      <alignment horizontal="right" vertical="center" wrapText="1"/>
    </xf>
    <xf numFmtId="0" fontId="35" fillId="5" borderId="51" xfId="41" applyFont="1" applyFill="1" applyBorder="1" applyAlignment="1">
      <alignment horizontal="center" vertical="center" wrapText="1"/>
    </xf>
    <xf numFmtId="0" fontId="35" fillId="5" borderId="38" xfId="41" applyFont="1" applyFill="1" applyBorder="1" applyAlignment="1">
      <alignment vertical="center" wrapText="1"/>
    </xf>
    <xf numFmtId="0" fontId="35" fillId="5" borderId="4" xfId="41" applyFont="1" applyFill="1" applyBorder="1" applyAlignment="1">
      <alignment vertical="center" wrapText="1"/>
    </xf>
    <xf numFmtId="0" fontId="35" fillId="5" borderId="4" xfId="41" applyFont="1" applyFill="1" applyBorder="1" applyAlignment="1">
      <alignment horizontal="right" vertical="center" wrapText="1"/>
    </xf>
    <xf numFmtId="0" fontId="35" fillId="5" borderId="10" xfId="41" applyFont="1" applyFill="1" applyBorder="1" applyAlignment="1">
      <alignment vertical="center" wrapText="1"/>
    </xf>
    <xf numFmtId="0" fontId="0" fillId="4" borderId="11" xfId="0" applyFill="1" applyBorder="1" applyAlignment="1">
      <alignment horizontal="centerContinuous"/>
    </xf>
    <xf numFmtId="0" fontId="36" fillId="5" borderId="0" xfId="40" applyFont="1" applyFill="1" applyBorder="1" applyAlignment="1">
      <alignment horizontal="center"/>
    </xf>
    <xf numFmtId="0" fontId="35" fillId="5" borderId="0" xfId="41" applyFont="1" applyFill="1" applyBorder="1" applyAlignment="1">
      <alignment horizontal="right" vertical="center" wrapText="1"/>
    </xf>
    <xf numFmtId="0" fontId="28" fillId="3" borderId="41" xfId="0" applyFont="1" applyFill="1" applyBorder="1" applyAlignment="1" applyProtection="1">
      <alignment horizontal="centerContinuous" vertical="center"/>
    </xf>
    <xf numFmtId="0" fontId="28" fillId="3" borderId="40" xfId="0" applyFont="1" applyFill="1" applyBorder="1" applyAlignment="1" applyProtection="1">
      <alignment horizontal="centerContinuous" vertical="center"/>
    </xf>
    <xf numFmtId="0" fontId="28" fillId="3" borderId="42" xfId="0" applyFont="1" applyFill="1" applyBorder="1" applyAlignment="1" applyProtection="1">
      <alignment horizontal="centerContinuous" vertical="center"/>
    </xf>
    <xf numFmtId="0" fontId="0" fillId="4" borderId="44" xfId="0" applyFill="1" applyBorder="1" applyAlignment="1">
      <alignment horizontal="centerContinuous"/>
    </xf>
    <xf numFmtId="0" fontId="15" fillId="4" borderId="68" xfId="0" applyFont="1" applyFill="1" applyBorder="1" applyAlignment="1" applyProtection="1">
      <alignment horizontal="center" vertical="center" wrapText="1"/>
      <protection locked="0"/>
    </xf>
    <xf numFmtId="0" fontId="32" fillId="5" borderId="30" xfId="41" applyFont="1" applyFill="1" applyBorder="1" applyAlignment="1">
      <alignment horizontal="left" vertical="center" wrapText="1"/>
    </xf>
    <xf numFmtId="0" fontId="32" fillId="5" borderId="38" xfId="41" applyFont="1" applyFill="1" applyBorder="1" applyAlignment="1">
      <alignment horizontal="left" vertical="center" wrapText="1"/>
    </xf>
    <xf numFmtId="0" fontId="35" fillId="5" borderId="51" xfId="41" applyFont="1" applyFill="1" applyBorder="1" applyAlignment="1">
      <alignment horizontal="centerContinuous" vertical="center" wrapText="1"/>
    </xf>
    <xf numFmtId="0" fontId="36" fillId="5" borderId="0" xfId="40" applyFont="1" applyFill="1" applyBorder="1" applyAlignment="1">
      <alignment horizontal="centerContinuous"/>
    </xf>
    <xf numFmtId="0" fontId="35" fillId="5" borderId="0" xfId="41" applyFont="1" applyFill="1" applyBorder="1" applyAlignment="1">
      <alignment horizontal="centerContinuous" vertical="center" wrapText="1"/>
    </xf>
    <xf numFmtId="0" fontId="35" fillId="5" borderId="5" xfId="41" applyFont="1" applyFill="1" applyBorder="1" applyAlignment="1">
      <alignment vertical="center" wrapText="1"/>
    </xf>
    <xf numFmtId="0" fontId="35" fillId="5" borderId="11" xfId="41" applyFont="1" applyFill="1" applyBorder="1" applyAlignment="1">
      <alignment vertical="center" wrapText="1"/>
    </xf>
    <xf numFmtId="0" fontId="35" fillId="5" borderId="22" xfId="41" applyFont="1" applyFill="1" applyBorder="1" applyAlignment="1">
      <alignment vertical="center" wrapText="1"/>
    </xf>
    <xf numFmtId="0" fontId="35" fillId="5" borderId="5" xfId="41" applyFont="1" applyFill="1" applyBorder="1" applyAlignment="1">
      <alignment horizontal="right" vertical="center" wrapText="1"/>
    </xf>
    <xf numFmtId="0" fontId="36" fillId="5" borderId="5" xfId="40" applyFont="1" applyFill="1" applyBorder="1" applyAlignment="1"/>
    <xf numFmtId="0" fontId="36" fillId="5" borderId="11" xfId="40" applyFont="1" applyFill="1" applyBorder="1" applyAlignment="1"/>
    <xf numFmtId="0" fontId="3" fillId="0" borderId="5" xfId="40" applyBorder="1"/>
    <xf numFmtId="0" fontId="3" fillId="0" borderId="4" xfId="40" applyBorder="1"/>
    <xf numFmtId="0" fontId="36" fillId="5" borderId="4" xfId="40" applyFont="1" applyFill="1" applyBorder="1" applyAlignment="1">
      <alignment horizontal="center"/>
    </xf>
    <xf numFmtId="0" fontId="3" fillId="0" borderId="0" xfId="40" applyBorder="1"/>
    <xf numFmtId="49" fontId="29" fillId="3" borderId="35" xfId="41" applyNumberFormat="1" applyFont="1" applyFill="1" applyBorder="1" applyAlignment="1">
      <alignment horizontal="centerContinuous" vertical="center"/>
    </xf>
    <xf numFmtId="49" fontId="29" fillId="3" borderId="36" xfId="41" applyNumberFormat="1" applyFont="1" applyFill="1" applyBorder="1" applyAlignment="1">
      <alignment horizontal="centerContinuous" vertical="center"/>
    </xf>
    <xf numFmtId="49" fontId="29" fillId="3" borderId="37" xfId="41" applyNumberFormat="1" applyFont="1" applyFill="1" applyBorder="1" applyAlignment="1">
      <alignment horizontal="centerContinuous" vertical="center"/>
    </xf>
    <xf numFmtId="0" fontId="40" fillId="4" borderId="22" xfId="0" applyFont="1" applyFill="1" applyBorder="1" applyAlignment="1" applyProtection="1">
      <alignment horizontal="centerContinuous" vertical="center"/>
    </xf>
    <xf numFmtId="0" fontId="39" fillId="4" borderId="22" xfId="0" applyFont="1" applyFill="1" applyBorder="1" applyAlignment="1" applyProtection="1">
      <alignment horizontal="centerContinuous" vertical="center"/>
    </xf>
    <xf numFmtId="0" fontId="40" fillId="4" borderId="11" xfId="0" applyFont="1" applyFill="1" applyBorder="1" applyAlignment="1" applyProtection="1">
      <alignment horizontal="centerContinuous" vertical="center"/>
    </xf>
    <xf numFmtId="0" fontId="28" fillId="4" borderId="22" xfId="0" applyFont="1" applyFill="1" applyBorder="1" applyAlignment="1" applyProtection="1">
      <alignment horizontal="centerContinuous" vertical="center"/>
    </xf>
    <xf numFmtId="0" fontId="28" fillId="4" borderId="44" xfId="0" applyFont="1" applyFill="1" applyBorder="1" applyAlignment="1" applyProtection="1">
      <alignment horizontal="centerContinuous" vertical="center"/>
    </xf>
    <xf numFmtId="0" fontId="39" fillId="4" borderId="43" xfId="0" applyFont="1" applyFill="1" applyBorder="1" applyAlignment="1" applyProtection="1">
      <alignment horizontal="centerContinuous" vertical="center"/>
    </xf>
    <xf numFmtId="0" fontId="17" fillId="0" borderId="22" xfId="0" applyFont="1" applyBorder="1" applyAlignment="1" applyProtection="1">
      <alignment horizontal="center" vertical="center" wrapText="1"/>
      <protection locked="0"/>
    </xf>
    <xf numFmtId="14" fontId="17" fillId="0" borderId="22" xfId="0" applyNumberFormat="1"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1" fontId="17" fillId="0" borderId="22" xfId="0" applyNumberFormat="1" applyFont="1" applyFill="1" applyBorder="1" applyAlignment="1" applyProtection="1">
      <alignment vertical="center"/>
      <protection locked="0"/>
    </xf>
    <xf numFmtId="1" fontId="17" fillId="0" borderId="11" xfId="0" applyNumberFormat="1" applyFont="1" applyFill="1" applyBorder="1" applyAlignment="1" applyProtection="1">
      <alignment vertical="center"/>
      <protection locked="0"/>
    </xf>
    <xf numFmtId="0" fontId="17" fillId="0" borderId="11" xfId="0" applyFont="1" applyBorder="1" applyAlignment="1" applyProtection="1">
      <alignment vertical="center" wrapText="1"/>
      <protection locked="0"/>
    </xf>
    <xf numFmtId="0" fontId="14" fillId="2" borderId="22" xfId="0" applyFont="1" applyFill="1" applyBorder="1" applyAlignment="1" applyProtection="1">
      <alignment vertical="center"/>
    </xf>
    <xf numFmtId="0" fontId="17" fillId="2" borderId="1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xf>
    <xf numFmtId="0" fontId="14" fillId="2" borderId="5" xfId="0" applyFont="1" applyFill="1" applyBorder="1" applyAlignment="1" applyProtection="1">
      <alignment vertical="center"/>
    </xf>
    <xf numFmtId="0" fontId="14" fillId="0" borderId="31" xfId="0" applyFont="1" applyFill="1" applyBorder="1" applyAlignment="1" applyProtection="1">
      <alignment vertical="center"/>
    </xf>
    <xf numFmtId="0" fontId="14" fillId="0" borderId="30" xfId="0" applyFont="1" applyFill="1" applyBorder="1" applyAlignment="1" applyProtection="1">
      <alignment vertical="center"/>
    </xf>
    <xf numFmtId="0" fontId="14" fillId="0" borderId="45" xfId="0" applyFont="1" applyFill="1" applyBorder="1" applyAlignment="1" applyProtection="1">
      <alignment vertical="center"/>
    </xf>
    <xf numFmtId="0" fontId="14" fillId="0" borderId="46" xfId="0" applyFont="1" applyFill="1" applyBorder="1" applyAlignment="1" applyProtection="1">
      <alignment vertical="center"/>
    </xf>
    <xf numFmtId="0" fontId="14" fillId="0" borderId="5" xfId="0" applyFont="1" applyBorder="1" applyAlignment="1" applyProtection="1">
      <alignment vertical="center"/>
    </xf>
    <xf numFmtId="0" fontId="14" fillId="0" borderId="22" xfId="0" applyFont="1" applyBorder="1" applyAlignment="1" applyProtection="1">
      <alignment vertical="center"/>
    </xf>
    <xf numFmtId="0" fontId="0" fillId="0" borderId="0" xfId="0" applyFill="1" applyBorder="1"/>
    <xf numFmtId="0" fontId="35" fillId="5" borderId="0" xfId="42" applyFont="1" applyFill="1" applyBorder="1" applyAlignment="1" applyProtection="1">
      <alignment vertical="center" wrapText="1"/>
    </xf>
    <xf numFmtId="0" fontId="37" fillId="5" borderId="0" xfId="42" applyFont="1" applyFill="1" applyBorder="1" applyAlignment="1" applyProtection="1">
      <alignment vertical="center" wrapText="1"/>
    </xf>
    <xf numFmtId="0" fontId="36" fillId="5" borderId="0" xfId="40" applyFont="1" applyFill="1" applyBorder="1" applyAlignment="1"/>
    <xf numFmtId="0" fontId="0" fillId="0" borderId="0" xfId="0" applyBorder="1"/>
    <xf numFmtId="0" fontId="0" fillId="0" borderId="0" xfId="0" applyBorder="1" applyAlignment="1"/>
    <xf numFmtId="0" fontId="4" fillId="0" borderId="74" xfId="0" applyFont="1" applyBorder="1" applyAlignment="1">
      <alignment vertical="center" wrapText="1"/>
    </xf>
    <xf numFmtId="0" fontId="19" fillId="0" borderId="76" xfId="0" applyFont="1" applyBorder="1" applyAlignment="1">
      <alignment vertical="center" wrapText="1"/>
    </xf>
    <xf numFmtId="0" fontId="4" fillId="0" borderId="76" xfId="0" applyFont="1" applyBorder="1" applyAlignment="1">
      <alignment vertical="center" wrapText="1"/>
    </xf>
    <xf numFmtId="0" fontId="4" fillId="0" borderId="76" xfId="0" applyFont="1" applyBorder="1" applyAlignment="1">
      <alignment horizontal="justify" vertical="center" wrapText="1"/>
    </xf>
    <xf numFmtId="0" fontId="19" fillId="6" borderId="77" xfId="0" applyFont="1" applyFill="1" applyBorder="1" applyAlignment="1">
      <alignment horizontal="center" vertical="center" wrapText="1"/>
    </xf>
    <xf numFmtId="0" fontId="4" fillId="5" borderId="78" xfId="42" applyFont="1" applyFill="1" applyBorder="1" applyAlignment="1" applyProtection="1">
      <alignment vertical="center" wrapText="1"/>
    </xf>
    <xf numFmtId="0" fontId="3" fillId="3" borderId="0" xfId="40" applyFill="1"/>
    <xf numFmtId="0" fontId="4" fillId="5" borderId="76" xfId="42" applyFont="1" applyFill="1" applyBorder="1" applyAlignment="1" applyProtection="1">
      <alignment vertical="center" wrapText="1"/>
    </xf>
    <xf numFmtId="0" fontId="2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horizontal="justify" vertical="center" wrapText="1"/>
    </xf>
    <xf numFmtId="0" fontId="34" fillId="5" borderId="5" xfId="41" applyFont="1" applyFill="1" applyBorder="1" applyAlignment="1">
      <alignment vertical="center" wrapText="1"/>
    </xf>
    <xf numFmtId="0" fontId="34" fillId="5" borderId="22" xfId="41" applyFont="1" applyFill="1" applyBorder="1" applyAlignment="1">
      <alignment vertical="center" wrapText="1"/>
    </xf>
    <xf numFmtId="0" fontId="35" fillId="5" borderId="4" xfId="42" applyFont="1" applyFill="1" applyBorder="1" applyAlignment="1" applyProtection="1">
      <alignment horizontal="right" vertical="center" wrapText="1"/>
    </xf>
    <xf numFmtId="0" fontId="35" fillId="5" borderId="68" xfId="42" applyFont="1" applyFill="1" applyBorder="1" applyAlignment="1" applyProtection="1">
      <alignment vertical="center" wrapText="1"/>
    </xf>
    <xf numFmtId="0" fontId="35" fillId="5" borderId="11" xfId="42" applyFont="1" applyFill="1" applyBorder="1" applyAlignment="1" applyProtection="1">
      <alignment horizontal="center" vertical="center" wrapText="1"/>
    </xf>
    <xf numFmtId="0" fontId="30" fillId="4" borderId="26" xfId="41" applyFont="1" applyFill="1" applyBorder="1" applyAlignment="1">
      <alignment horizontal="left" vertical="center" wrapText="1"/>
    </xf>
    <xf numFmtId="0" fontId="33" fillId="4" borderId="39" xfId="41" applyFont="1" applyFill="1" applyBorder="1" applyAlignment="1">
      <alignment horizontal="left" vertical="center" wrapText="1"/>
    </xf>
    <xf numFmtId="0" fontId="33" fillId="4" borderId="26" xfId="41" applyFont="1" applyFill="1" applyBorder="1" applyAlignment="1">
      <alignment horizontal="left" vertical="center" wrapText="1"/>
    </xf>
    <xf numFmtId="0" fontId="3" fillId="4" borderId="71" xfId="40" applyFill="1" applyBorder="1" applyAlignment="1">
      <alignment horizontal="centerContinuous"/>
    </xf>
    <xf numFmtId="0" fontId="30" fillId="4" borderId="72" xfId="41" applyFont="1" applyFill="1" applyBorder="1" applyAlignment="1">
      <alignment horizontal="centerContinuous" vertical="center" wrapText="1"/>
    </xf>
    <xf numFmtId="0" fontId="34" fillId="5" borderId="44" xfId="41" applyFont="1" applyFill="1" applyBorder="1" applyAlignment="1">
      <alignment vertical="center" wrapText="1"/>
    </xf>
    <xf numFmtId="0" fontId="14" fillId="4" borderId="25" xfId="0" applyFont="1" applyFill="1" applyBorder="1" applyAlignment="1" applyProtection="1">
      <alignment horizontal="centerContinuous" vertical="center"/>
      <protection locked="0"/>
    </xf>
    <xf numFmtId="0" fontId="14" fillId="4" borderId="41" xfId="0" applyFont="1" applyFill="1" applyBorder="1" applyAlignment="1" applyProtection="1">
      <alignment horizontal="centerContinuous" vertical="justify"/>
    </xf>
    <xf numFmtId="0" fontId="14" fillId="4" borderId="42" xfId="0" applyFont="1" applyFill="1" applyBorder="1" applyAlignment="1" applyProtection="1">
      <alignment horizontal="centerContinuous" vertical="justify"/>
    </xf>
    <xf numFmtId="0" fontId="15" fillId="4" borderId="4" xfId="0" applyFont="1" applyFill="1" applyBorder="1" applyAlignment="1" applyProtection="1">
      <alignment horizontal="centerContinuous" vertical="center"/>
    </xf>
    <xf numFmtId="0" fontId="15" fillId="4" borderId="5" xfId="0" applyFont="1" applyFill="1" applyBorder="1" applyAlignment="1" applyProtection="1">
      <alignment horizontal="centerContinuous" vertical="center"/>
      <protection locked="0"/>
    </xf>
    <xf numFmtId="0" fontId="15" fillId="4" borderId="11" xfId="0" applyFont="1" applyFill="1" applyBorder="1" applyAlignment="1" applyProtection="1">
      <alignment horizontal="centerContinuous" vertical="center"/>
      <protection locked="0"/>
    </xf>
    <xf numFmtId="0" fontId="15" fillId="4" borderId="4" xfId="0" applyFont="1" applyFill="1" applyBorder="1" applyAlignment="1" applyProtection="1">
      <alignment horizontal="centerContinuous" vertical="center"/>
      <protection locked="0"/>
    </xf>
    <xf numFmtId="3" fontId="14" fillId="4" borderId="25" xfId="0" applyNumberFormat="1" applyFont="1" applyFill="1" applyBorder="1" applyAlignment="1" applyProtection="1">
      <alignment horizontal="centerContinuous" vertical="center" wrapText="1"/>
    </xf>
    <xf numFmtId="0" fontId="14" fillId="4" borderId="25" xfId="0" applyFont="1" applyFill="1" applyBorder="1" applyAlignment="1" applyProtection="1">
      <alignment horizontal="centerContinuous" vertical="center" wrapText="1"/>
      <protection locked="0"/>
    </xf>
    <xf numFmtId="5" fontId="27" fillId="0" borderId="4" xfId="20" applyNumberFormat="1" applyFont="1" applyFill="1" applyBorder="1" applyAlignment="1" applyProtection="1">
      <alignment vertical="center" wrapText="1"/>
      <protection locked="0"/>
    </xf>
    <xf numFmtId="5" fontId="27" fillId="0" borderId="4" xfId="20" applyNumberFormat="1" applyFont="1" applyFill="1" applyBorder="1" applyAlignment="1" applyProtection="1">
      <alignment horizontal="center" vertical="center" wrapText="1"/>
      <protection locked="0"/>
    </xf>
    <xf numFmtId="1" fontId="27" fillId="0" borderId="4" xfId="24"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Alignment="1"/>
    <xf numFmtId="0" fontId="4" fillId="0" borderId="4" xfId="0" applyFont="1" applyFill="1" applyBorder="1" applyAlignment="1">
      <alignment vertical="center" wrapText="1"/>
    </xf>
    <xf numFmtId="0" fontId="49" fillId="0" borderId="0" xfId="0" applyFont="1" applyAlignment="1">
      <alignment vertical="center"/>
    </xf>
    <xf numFmtId="0" fontId="23" fillId="0" borderId="4" xfId="0" applyFont="1" applyBorder="1" applyAlignment="1">
      <alignment vertical="center" wrapText="1"/>
    </xf>
    <xf numFmtId="0" fontId="24" fillId="0" borderId="4" xfId="0" applyFont="1" applyFill="1" applyBorder="1" applyAlignment="1">
      <alignment vertical="center" wrapText="1"/>
    </xf>
    <xf numFmtId="0" fontId="0" fillId="0" borderId="26"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0" fillId="0" borderId="4" xfId="0" applyNumberFormat="1" applyFont="1" applyFill="1" applyBorder="1" applyAlignment="1">
      <alignment vertical="center" wrapText="1"/>
    </xf>
    <xf numFmtId="0" fontId="0" fillId="0" borderId="17" xfId="0" applyNumberFormat="1" applyFont="1" applyBorder="1" applyAlignment="1">
      <alignment vertical="center" wrapText="1"/>
    </xf>
    <xf numFmtId="0" fontId="17" fillId="0" borderId="22" xfId="0" applyFont="1" applyFill="1" applyBorder="1" applyAlignment="1" applyProtection="1">
      <alignment vertical="center" wrapText="1"/>
      <protection locked="0"/>
    </xf>
    <xf numFmtId="41" fontId="27" fillId="0" borderId="4" xfId="44" applyFont="1" applyFill="1" applyBorder="1" applyAlignment="1" applyProtection="1">
      <alignment horizontal="center" vertical="center" wrapText="1"/>
      <protection locked="0"/>
    </xf>
    <xf numFmtId="0" fontId="15" fillId="0" borderId="80" xfId="0" applyFont="1" applyFill="1" applyBorder="1" applyAlignment="1" applyProtection="1">
      <alignment vertical="center" wrapText="1"/>
      <protection locked="0"/>
    </xf>
    <xf numFmtId="0" fontId="46" fillId="3" borderId="35" xfId="0" applyFont="1" applyFill="1" applyBorder="1" applyAlignment="1" applyProtection="1">
      <alignment horizontal="center" vertical="center"/>
    </xf>
    <xf numFmtId="165" fontId="15" fillId="0" borderId="5" xfId="20" applyNumberFormat="1" applyFont="1" applyFill="1" applyBorder="1" applyAlignment="1" applyProtection="1">
      <alignment horizontal="center" vertical="center" wrapText="1"/>
      <protection locked="0"/>
    </xf>
    <xf numFmtId="0" fontId="4" fillId="0" borderId="4" xfId="0" applyFont="1" applyFill="1" applyBorder="1" applyAlignment="1">
      <alignment horizontal="justify" vertical="center" wrapText="1"/>
    </xf>
    <xf numFmtId="0" fontId="0" fillId="0" borderId="0" xfId="0" applyAlignment="1">
      <alignment vertical="center"/>
    </xf>
    <xf numFmtId="0" fontId="15" fillId="4" borderId="8"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177" fontId="27" fillId="0" borderId="4" xfId="24" applyNumberFormat="1"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xf>
    <xf numFmtId="0" fontId="35" fillId="5" borderId="30" xfId="41" applyFont="1" applyFill="1" applyBorder="1" applyAlignment="1">
      <alignment horizontal="left" vertical="center" wrapText="1"/>
    </xf>
    <xf numFmtId="0" fontId="35" fillId="5" borderId="66" xfId="41" applyFont="1" applyFill="1" applyBorder="1" applyAlignment="1">
      <alignment horizontal="left" vertical="center" wrapText="1"/>
    </xf>
    <xf numFmtId="0" fontId="30" fillId="4" borderId="33" xfId="41" applyFont="1" applyFill="1" applyBorder="1" applyAlignment="1">
      <alignment horizontal="left" vertical="center" wrapText="1"/>
    </xf>
    <xf numFmtId="0" fontId="35" fillId="5" borderId="0" xfId="41" applyFont="1" applyFill="1" applyBorder="1" applyAlignment="1">
      <alignment horizontal="left" vertical="center" wrapText="1"/>
    </xf>
    <xf numFmtId="0" fontId="35" fillId="5" borderId="0" xfId="41" applyFont="1" applyFill="1" applyBorder="1" applyAlignment="1">
      <alignment horizontal="center" vertical="center" wrapText="1"/>
    </xf>
    <xf numFmtId="0" fontId="19" fillId="6" borderId="4" xfId="0" applyFont="1" applyFill="1" applyBorder="1" applyAlignment="1">
      <alignment horizontal="center" vertical="center"/>
    </xf>
    <xf numFmtId="0" fontId="19" fillId="6" borderId="75" xfId="0" applyFont="1" applyFill="1" applyBorder="1" applyAlignment="1">
      <alignment horizontal="center" vertical="center" wrapText="1"/>
    </xf>
    <xf numFmtId="0" fontId="30" fillId="0" borderId="0" xfId="41" applyFont="1" applyFill="1" applyBorder="1" applyAlignment="1">
      <alignment horizontal="left" vertical="center" wrapText="1"/>
    </xf>
    <xf numFmtId="0" fontId="35" fillId="5" borderId="0" xfId="42" applyFont="1" applyFill="1" applyBorder="1" applyAlignment="1" applyProtection="1">
      <alignment horizontal="center" vertical="center" wrapText="1"/>
    </xf>
    <xf numFmtId="0" fontId="32" fillId="5" borderId="0" xfId="41" applyFont="1" applyFill="1" applyBorder="1" applyAlignment="1">
      <alignment horizontal="left" vertical="center" wrapText="1"/>
    </xf>
    <xf numFmtId="0" fontId="35" fillId="5" borderId="0" xfId="41" applyFont="1" applyFill="1" applyBorder="1" applyAlignment="1">
      <alignment vertical="center" wrapText="1"/>
    </xf>
    <xf numFmtId="0" fontId="15" fillId="4" borderId="4" xfId="0" applyFont="1" applyFill="1" applyBorder="1" applyAlignment="1" applyProtection="1">
      <alignment horizontal="center" vertical="center"/>
    </xf>
    <xf numFmtId="0" fontId="14" fillId="0" borderId="0" xfId="0" applyFont="1" applyFill="1" applyBorder="1" applyAlignment="1" applyProtection="1">
      <alignment vertical="center"/>
    </xf>
    <xf numFmtId="1" fontId="27" fillId="0" borderId="4" xfId="20" applyNumberFormat="1" applyFont="1" applyFill="1" applyBorder="1" applyAlignment="1" applyProtection="1">
      <alignment horizontal="center" vertical="center" wrapText="1"/>
      <protection locked="0"/>
    </xf>
    <xf numFmtId="0" fontId="14" fillId="4" borderId="36" xfId="0" applyFont="1" applyFill="1" applyBorder="1" applyAlignment="1" applyProtection="1">
      <alignment horizontal="centerContinuous" vertical="justify"/>
    </xf>
    <xf numFmtId="5" fontId="14" fillId="0" borderId="22" xfId="0" applyNumberFormat="1" applyFont="1" applyFill="1" applyBorder="1" applyAlignment="1" applyProtection="1">
      <alignment vertical="center"/>
    </xf>
    <xf numFmtId="5" fontId="14" fillId="0" borderId="11" xfId="0" applyNumberFormat="1" applyFont="1" applyFill="1" applyBorder="1" applyAlignment="1" applyProtection="1">
      <alignment vertical="center"/>
    </xf>
    <xf numFmtId="177" fontId="27" fillId="0" borderId="4" xfId="24" applyNumberFormat="1" applyFont="1" applyFill="1" applyBorder="1" applyAlignment="1" applyProtection="1">
      <alignment horizontal="center" vertical="center" wrapText="1"/>
      <protection locked="0"/>
    </xf>
    <xf numFmtId="15" fontId="27" fillId="0" borderId="4" xfId="0" applyNumberFormat="1" applyFont="1" applyBorder="1" applyAlignment="1" applyProtection="1">
      <alignment horizontal="center" vertical="center" wrapText="1"/>
      <protection locked="0"/>
    </xf>
    <xf numFmtId="0" fontId="27" fillId="5" borderId="0" xfId="0" applyFont="1" applyFill="1" applyAlignment="1" applyProtection="1">
      <alignment vertical="center"/>
    </xf>
    <xf numFmtId="0" fontId="27" fillId="0" borderId="4" xfId="0" applyFont="1" applyFill="1" applyBorder="1" applyAlignment="1" applyProtection="1">
      <alignment vertical="center"/>
    </xf>
    <xf numFmtId="0" fontId="27" fillId="0" borderId="0" xfId="0" applyFont="1" applyFill="1" applyAlignment="1" applyProtection="1">
      <alignment vertical="center"/>
    </xf>
    <xf numFmtId="0" fontId="27" fillId="5" borderId="4" xfId="0" applyFont="1" applyFill="1" applyBorder="1" applyAlignment="1">
      <alignment horizontal="center" vertical="center" wrapText="1"/>
    </xf>
    <xf numFmtId="6" fontId="27" fillId="5" borderId="4" xfId="0" applyNumberFormat="1" applyFont="1" applyFill="1" applyBorder="1" applyAlignment="1">
      <alignment horizontal="center" vertical="center" wrapText="1"/>
    </xf>
    <xf numFmtId="0" fontId="27" fillId="0" borderId="4" xfId="0" applyFont="1" applyFill="1" applyBorder="1" applyAlignment="1" applyProtection="1">
      <alignment vertical="center" wrapText="1"/>
    </xf>
    <xf numFmtId="0" fontId="14" fillId="0" borderId="7" xfId="0" applyFont="1" applyFill="1" applyBorder="1" applyAlignment="1" applyProtection="1">
      <alignment vertical="center"/>
    </xf>
    <xf numFmtId="165" fontId="15" fillId="0" borderId="11" xfId="20" applyNumberFormat="1" applyFont="1" applyFill="1" applyBorder="1" applyAlignment="1" applyProtection="1">
      <alignment vertical="center" wrapText="1"/>
      <protection locked="0"/>
    </xf>
    <xf numFmtId="0" fontId="27" fillId="0" borderId="4" xfId="44" applyNumberFormat="1" applyFont="1" applyFill="1" applyBorder="1" applyAlignment="1" applyProtection="1">
      <alignment horizontal="center" vertical="center" wrapText="1"/>
      <protection locked="0"/>
    </xf>
    <xf numFmtId="177" fontId="27" fillId="0" borderId="4" xfId="24" applyNumberFormat="1" applyFont="1" applyFill="1" applyBorder="1" applyAlignment="1" applyProtection="1">
      <alignment horizontal="center" vertical="center" wrapText="1"/>
      <protection locked="0"/>
    </xf>
    <xf numFmtId="0" fontId="17" fillId="2" borderId="22" xfId="0" applyFont="1" applyFill="1" applyBorder="1" applyAlignment="1" applyProtection="1">
      <alignment vertical="center"/>
    </xf>
    <xf numFmtId="0" fontId="17" fillId="2" borderId="22" xfId="0" applyFont="1" applyFill="1" applyBorder="1" applyAlignment="1" applyProtection="1">
      <alignment vertical="center"/>
      <protection locked="0"/>
    </xf>
    <xf numFmtId="3" fontId="27" fillId="5" borderId="4" xfId="44"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9" fontId="27" fillId="0" borderId="4" xfId="0" applyNumberFormat="1" applyFont="1" applyFill="1" applyBorder="1" applyAlignment="1" applyProtection="1">
      <alignment horizontal="center" vertical="center"/>
    </xf>
    <xf numFmtId="9" fontId="27" fillId="0" borderId="4" xfId="24"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14" fontId="27" fillId="0" borderId="4" xfId="0" applyNumberFormat="1" applyFont="1" applyFill="1" applyBorder="1" applyAlignment="1" applyProtection="1">
      <alignment horizontal="center" vertical="center"/>
    </xf>
    <xf numFmtId="15" fontId="27" fillId="5" borderId="4" xfId="0" applyNumberFormat="1" applyFont="1" applyFill="1" applyBorder="1" applyAlignment="1" applyProtection="1">
      <alignment horizontal="center" vertical="center" wrapText="1"/>
      <protection locked="0"/>
    </xf>
    <xf numFmtId="177" fontId="27" fillId="0" borderId="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14" fontId="27" fillId="0" borderId="4" xfId="0" applyNumberFormat="1" applyFont="1" applyFill="1" applyBorder="1" applyAlignment="1" applyProtection="1">
      <alignment horizontal="center" vertical="center" wrapText="1"/>
      <protection locked="0"/>
    </xf>
    <xf numFmtId="15" fontId="27" fillId="0" borderId="4" xfId="0" applyNumberFormat="1" applyFont="1" applyFill="1" applyBorder="1" applyAlignment="1" applyProtection="1">
      <alignment horizontal="center" vertical="center" wrapText="1"/>
      <protection locked="0"/>
    </xf>
    <xf numFmtId="165" fontId="27" fillId="0" borderId="4" xfId="20" applyNumberFormat="1" applyFont="1" applyFill="1" applyBorder="1" applyAlignment="1" applyProtection="1">
      <alignment horizontal="center" vertical="center" wrapText="1"/>
      <protection locked="0"/>
    </xf>
    <xf numFmtId="3" fontId="27" fillId="0" borderId="4" xfId="0" applyNumberFormat="1" applyFont="1" applyFill="1" applyBorder="1" applyAlignment="1" applyProtection="1">
      <alignment vertical="center"/>
    </xf>
    <xf numFmtId="178" fontId="27" fillId="0" borderId="4" xfId="0" applyNumberFormat="1" applyFont="1" applyFill="1" applyBorder="1" applyAlignment="1" applyProtection="1">
      <alignment horizontal="center" vertical="center"/>
    </xf>
    <xf numFmtId="178" fontId="15" fillId="0" borderId="4" xfId="0" applyNumberFormat="1" applyFont="1" applyFill="1" applyBorder="1" applyAlignment="1" applyProtection="1">
      <alignment horizontal="center" vertical="center"/>
    </xf>
    <xf numFmtId="3" fontId="52" fillId="0" borderId="22" xfId="0" applyNumberFormat="1" applyFont="1" applyFill="1" applyBorder="1" applyAlignment="1" applyProtection="1">
      <alignment horizontal="centerContinuous" vertical="center"/>
      <protection locked="0"/>
    </xf>
    <xf numFmtId="5" fontId="15" fillId="0" borderId="5" xfId="20" applyNumberFormat="1" applyFont="1" applyFill="1" applyBorder="1" applyAlignment="1" applyProtection="1">
      <alignment horizontal="center" vertical="center" wrapText="1"/>
      <protection locked="0"/>
    </xf>
    <xf numFmtId="178" fontId="27" fillId="0" borderId="4" xfId="0" applyNumberFormat="1" applyFont="1" applyFill="1" applyBorder="1" applyAlignment="1" applyProtection="1">
      <alignment horizontal="center" vertical="center" wrapText="1"/>
    </xf>
    <xf numFmtId="177" fontId="27" fillId="5" borderId="4" xfId="24" applyNumberFormat="1" applyFont="1" applyFill="1" applyBorder="1" applyAlignment="1" applyProtection="1">
      <alignment horizontal="center" vertical="center" wrapText="1"/>
      <protection locked="0"/>
    </xf>
    <xf numFmtId="0" fontId="27" fillId="5" borderId="4" xfId="0" applyFont="1" applyFill="1" applyBorder="1" applyAlignment="1" applyProtection="1">
      <alignment horizontal="center" vertical="center" wrapText="1"/>
      <protection locked="0"/>
    </xf>
    <xf numFmtId="177" fontId="27" fillId="3" borderId="22" xfId="24" applyNumberFormat="1"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3" fontId="15" fillId="4" borderId="4" xfId="0" applyNumberFormat="1" applyFont="1" applyFill="1" applyBorder="1" applyAlignment="1" applyProtection="1">
      <alignment horizontal="center" vertical="center"/>
      <protection locked="0"/>
    </xf>
    <xf numFmtId="3" fontId="15" fillId="4" borderId="4" xfId="41" applyNumberFormat="1" applyFont="1" applyFill="1" applyBorder="1" applyAlignment="1" applyProtection="1">
      <alignment horizontal="center" vertical="center" wrapText="1"/>
      <protection locked="0"/>
    </xf>
    <xf numFmtId="177" fontId="27" fillId="0" borderId="22" xfId="24" applyNumberFormat="1" applyFont="1" applyFill="1" applyBorder="1" applyAlignment="1" applyProtection="1">
      <alignment horizontal="center" vertical="center" wrapText="1"/>
      <protection locked="0"/>
    </xf>
    <xf numFmtId="5" fontId="15" fillId="0" borderId="5" xfId="0" applyNumberFormat="1" applyFont="1" applyFill="1" applyBorder="1" applyAlignment="1" applyProtection="1">
      <alignment horizontal="center" vertical="center"/>
      <protection locked="0"/>
    </xf>
    <xf numFmtId="5" fontId="15" fillId="0" borderId="22" xfId="0" applyNumberFormat="1" applyFont="1" applyFill="1" applyBorder="1" applyAlignment="1" applyProtection="1">
      <alignment horizontal="center" vertical="center"/>
      <protection locked="0"/>
    </xf>
    <xf numFmtId="5" fontId="15" fillId="0" borderId="11" xfId="0" applyNumberFormat="1" applyFont="1" applyFill="1" applyBorder="1" applyAlignment="1" applyProtection="1">
      <alignment horizontal="center" vertical="center"/>
      <protection locked="0"/>
    </xf>
    <xf numFmtId="0" fontId="14" fillId="4" borderId="62" xfId="0" applyFont="1" applyFill="1" applyBorder="1" applyAlignment="1" applyProtection="1">
      <alignment horizontal="center" vertical="center"/>
    </xf>
    <xf numFmtId="0" fontId="14" fillId="4" borderId="31" xfId="0" applyFont="1" applyFill="1" applyBorder="1" applyAlignment="1" applyProtection="1">
      <alignment horizontal="center" vertical="center"/>
    </xf>
    <xf numFmtId="0" fontId="14" fillId="4" borderId="39" xfId="0" applyFont="1" applyFill="1" applyBorder="1" applyAlignment="1" applyProtection="1">
      <alignment horizontal="center" vertical="center"/>
    </xf>
    <xf numFmtId="0" fontId="15" fillId="4" borderId="63" xfId="0" applyFont="1" applyFill="1" applyBorder="1" applyAlignment="1" applyProtection="1">
      <alignment horizontal="center" vertical="center"/>
      <protection locked="0"/>
    </xf>
    <xf numFmtId="0" fontId="15" fillId="4" borderId="64"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xf>
    <xf numFmtId="0" fontId="15" fillId="4" borderId="4"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49"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0" fontId="15" fillId="4" borderId="79"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xf>
    <xf numFmtId="9" fontId="15" fillId="4" borderId="25" xfId="0" applyNumberFormat="1" applyFont="1" applyFill="1" applyBorder="1" applyAlignment="1" applyProtection="1">
      <alignment horizontal="center" vertical="center" wrapText="1"/>
    </xf>
    <xf numFmtId="9" fontId="15" fillId="4" borderId="4" xfId="0" applyNumberFormat="1"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27" fillId="5" borderId="4" xfId="0" applyFont="1" applyFill="1" applyBorder="1" applyAlignment="1" applyProtection="1">
      <alignment horizontal="center" vertical="center" wrapText="1"/>
      <protection locked="0"/>
    </xf>
    <xf numFmtId="177" fontId="27" fillId="5" borderId="8" xfId="24" applyNumberFormat="1" applyFont="1" applyFill="1" applyBorder="1" applyAlignment="1" applyProtection="1">
      <alignment horizontal="center" vertical="center" wrapText="1"/>
      <protection locked="0"/>
    </xf>
    <xf numFmtId="177" fontId="27" fillId="5" borderId="7" xfId="24" applyNumberFormat="1" applyFont="1" applyFill="1" applyBorder="1" applyAlignment="1" applyProtection="1">
      <alignment horizontal="center" vertical="center" wrapText="1"/>
      <protection locked="0"/>
    </xf>
    <xf numFmtId="177" fontId="27" fillId="5" borderId="9" xfId="24" applyNumberFormat="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32" fillId="5" borderId="5" xfId="42" applyFont="1" applyFill="1" applyBorder="1" applyAlignment="1" applyProtection="1">
      <alignment horizontal="left" vertical="center" wrapText="1"/>
    </xf>
    <xf numFmtId="0" fontId="32" fillId="5" borderId="22" xfId="42" applyFont="1" applyFill="1" applyBorder="1" applyAlignment="1" applyProtection="1">
      <alignment horizontal="left" vertical="center" wrapText="1"/>
    </xf>
    <xf numFmtId="0" fontId="32" fillId="5" borderId="44" xfId="42" applyFont="1" applyFill="1" applyBorder="1" applyAlignment="1" applyProtection="1">
      <alignment horizontal="left" vertical="center" wrapText="1"/>
    </xf>
    <xf numFmtId="0" fontId="30" fillId="4" borderId="31" xfId="41" applyFont="1" applyFill="1" applyBorder="1" applyAlignment="1">
      <alignment horizontal="left" vertical="center" wrapText="1"/>
    </xf>
    <xf numFmtId="0" fontId="30" fillId="4" borderId="39" xfId="41" applyFont="1" applyFill="1" applyBorder="1" applyAlignment="1">
      <alignment horizontal="left" vertical="center" wrapText="1"/>
    </xf>
    <xf numFmtId="0" fontId="35" fillId="5" borderId="10" xfId="42" applyFont="1" applyFill="1" applyBorder="1" applyAlignment="1" applyProtection="1">
      <alignment horizontal="center" vertical="center" wrapText="1"/>
    </xf>
    <xf numFmtId="0" fontId="35" fillId="5" borderId="51" xfId="42" applyFont="1" applyFill="1" applyBorder="1" applyAlignment="1" applyProtection="1">
      <alignment horizontal="center" vertical="center" wrapText="1"/>
    </xf>
    <xf numFmtId="0" fontId="35" fillId="5" borderId="65" xfId="42" applyFont="1" applyFill="1" applyBorder="1" applyAlignment="1" applyProtection="1">
      <alignment horizontal="center" vertical="center" wrapText="1"/>
    </xf>
    <xf numFmtId="0" fontId="35" fillId="5" borderId="30" xfId="41" applyFont="1" applyFill="1" applyBorder="1" applyAlignment="1">
      <alignment horizontal="left" vertical="center" wrapText="1"/>
    </xf>
    <xf numFmtId="0" fontId="35" fillId="5" borderId="66" xfId="41" applyFont="1" applyFill="1" applyBorder="1" applyAlignment="1">
      <alignment horizontal="left" vertical="center" wrapText="1"/>
    </xf>
    <xf numFmtId="0" fontId="38" fillId="5" borderId="4" xfId="42" applyFont="1" applyFill="1" applyBorder="1" applyAlignment="1" applyProtection="1">
      <alignment horizontal="center" vertical="center" wrapText="1"/>
    </xf>
    <xf numFmtId="0" fontId="38" fillId="5" borderId="5" xfId="42" applyFont="1" applyFill="1" applyBorder="1" applyAlignment="1" applyProtection="1">
      <alignment horizontal="center" vertical="center" wrapText="1"/>
    </xf>
    <xf numFmtId="0" fontId="38" fillId="5" borderId="27" xfId="42" applyFont="1" applyFill="1" applyBorder="1" applyAlignment="1" applyProtection="1">
      <alignment horizontal="center" vertical="center" wrapText="1"/>
    </xf>
    <xf numFmtId="0" fontId="30" fillId="4" borderId="33" xfId="41" applyFont="1" applyFill="1" applyBorder="1" applyAlignment="1">
      <alignment vertical="center" wrapText="1"/>
    </xf>
    <xf numFmtId="0" fontId="30" fillId="4" borderId="31" xfId="41" applyFont="1" applyFill="1" applyBorder="1" applyAlignment="1">
      <alignment vertical="center" wrapText="1"/>
    </xf>
    <xf numFmtId="0" fontId="30" fillId="4" borderId="67" xfId="41" applyFont="1" applyFill="1" applyBorder="1" applyAlignment="1">
      <alignment vertical="center" wrapText="1"/>
    </xf>
    <xf numFmtId="0" fontId="35" fillId="5" borderId="10" xfId="41" applyFont="1" applyFill="1" applyBorder="1" applyAlignment="1">
      <alignment horizontal="left" vertical="center" wrapText="1"/>
    </xf>
    <xf numFmtId="0" fontId="35" fillId="5" borderId="61" xfId="41" applyFont="1" applyFill="1" applyBorder="1" applyAlignment="1">
      <alignment horizontal="left" vertical="center" wrapText="1"/>
    </xf>
    <xf numFmtId="0" fontId="35" fillId="5" borderId="4" xfId="41" applyFont="1" applyFill="1" applyBorder="1" applyAlignment="1">
      <alignment horizontal="center" vertical="center" wrapText="1"/>
    </xf>
    <xf numFmtId="0" fontId="35" fillId="5" borderId="5" xfId="41" applyFont="1" applyFill="1" applyBorder="1" applyAlignment="1">
      <alignment horizontal="center" vertical="center" wrapText="1"/>
    </xf>
    <xf numFmtId="0" fontId="35" fillId="5" borderId="27" xfId="41" applyFont="1" applyFill="1" applyBorder="1" applyAlignment="1">
      <alignment horizontal="center" vertical="center" wrapText="1"/>
    </xf>
    <xf numFmtId="0" fontId="35" fillId="5" borderId="1" xfId="41" applyFont="1" applyFill="1" applyBorder="1" applyAlignment="1">
      <alignment horizontal="left" vertical="center" wrapText="1"/>
    </xf>
    <xf numFmtId="0" fontId="35" fillId="5" borderId="6" xfId="41" applyFont="1" applyFill="1" applyBorder="1" applyAlignment="1">
      <alignment horizontal="left" vertical="center" wrapText="1"/>
    </xf>
    <xf numFmtId="0" fontId="32" fillId="5" borderId="5" xfId="41" applyFont="1" applyFill="1" applyBorder="1" applyAlignment="1">
      <alignment horizontal="left" vertical="center" wrapText="1"/>
    </xf>
    <xf numFmtId="0" fontId="32" fillId="5" borderId="22" xfId="41" applyFont="1" applyFill="1" applyBorder="1" applyAlignment="1">
      <alignment horizontal="left" vertical="center" wrapText="1"/>
    </xf>
    <xf numFmtId="0" fontId="32" fillId="5" borderId="44" xfId="41" applyFont="1" applyFill="1" applyBorder="1" applyAlignment="1">
      <alignment horizontal="left" vertical="center" wrapText="1"/>
    </xf>
    <xf numFmtId="0" fontId="35" fillId="5" borderId="30" xfId="41" applyFont="1" applyFill="1" applyBorder="1" applyAlignment="1">
      <alignment vertical="center" wrapText="1"/>
    </xf>
    <xf numFmtId="0" fontId="35" fillId="5" borderId="66" xfId="41" applyFont="1" applyFill="1" applyBorder="1" applyAlignment="1">
      <alignment vertical="center" wrapText="1"/>
    </xf>
    <xf numFmtId="0" fontId="43" fillId="4" borderId="38" xfId="40" applyFont="1" applyFill="1" applyBorder="1" applyAlignment="1">
      <alignment horizontal="center" vertical="center"/>
    </xf>
    <xf numFmtId="0" fontId="43" fillId="4" borderId="70" xfId="40" applyFont="1" applyFill="1" applyBorder="1" applyAlignment="1">
      <alignment horizontal="center" vertical="center"/>
    </xf>
    <xf numFmtId="0" fontId="32" fillId="5" borderId="69" xfId="42" applyFont="1" applyFill="1" applyBorder="1" applyAlignment="1" applyProtection="1">
      <alignment horizontal="left" vertical="center" wrapText="1"/>
    </xf>
    <xf numFmtId="0" fontId="0" fillId="0" borderId="46" xfId="0" applyBorder="1" applyAlignment="1"/>
    <xf numFmtId="0" fontId="0" fillId="0" borderId="47" xfId="0" applyBorder="1" applyAlignment="1"/>
    <xf numFmtId="0" fontId="43" fillId="4" borderId="48" xfId="40" applyFont="1" applyFill="1" applyBorder="1" applyAlignment="1">
      <alignment horizontal="center" vertical="center" wrapText="1"/>
    </xf>
    <xf numFmtId="0" fontId="43" fillId="4" borderId="38" xfId="40" applyFont="1" applyFill="1" applyBorder="1" applyAlignment="1">
      <alignment horizontal="center" vertical="center" wrapText="1"/>
    </xf>
    <xf numFmtId="0" fontId="43" fillId="4" borderId="65" xfId="40" applyFont="1" applyFill="1" applyBorder="1" applyAlignment="1">
      <alignment horizontal="center" vertical="center" wrapText="1"/>
    </xf>
    <xf numFmtId="0" fontId="43" fillId="4" borderId="48" xfId="40" applyFont="1" applyFill="1" applyBorder="1" applyAlignment="1">
      <alignment horizontal="center" vertical="center"/>
    </xf>
    <xf numFmtId="0" fontId="43" fillId="4" borderId="65" xfId="40" applyFont="1" applyFill="1" applyBorder="1" applyAlignment="1">
      <alignment horizontal="center" vertical="center"/>
    </xf>
    <xf numFmtId="0" fontId="32" fillId="5" borderId="1" xfId="42" applyFont="1" applyFill="1" applyBorder="1" applyAlignment="1" applyProtection="1">
      <alignment horizontal="left" vertical="center" wrapText="1"/>
    </xf>
    <xf numFmtId="0" fontId="32" fillId="5" borderId="32" xfId="42" applyFont="1" applyFill="1" applyBorder="1" applyAlignment="1" applyProtection="1">
      <alignment horizontal="left" vertical="center" wrapText="1"/>
    </xf>
    <xf numFmtId="0" fontId="32" fillId="5" borderId="48" xfId="42" applyFont="1" applyFill="1" applyBorder="1" applyAlignment="1" applyProtection="1">
      <alignment horizontal="left" vertical="center" wrapText="1"/>
    </xf>
    <xf numFmtId="0" fontId="30" fillId="4" borderId="33" xfId="41" applyFont="1" applyFill="1" applyBorder="1" applyAlignment="1">
      <alignment horizontal="left" vertical="center" wrapText="1"/>
    </xf>
    <xf numFmtId="0" fontId="36" fillId="5" borderId="51" xfId="40" applyFont="1" applyFill="1" applyBorder="1" applyAlignment="1">
      <alignment horizontal="center"/>
    </xf>
    <xf numFmtId="0" fontId="36" fillId="5" borderId="65" xfId="40" applyFont="1" applyFill="1" applyBorder="1" applyAlignment="1">
      <alignment horizontal="center"/>
    </xf>
    <xf numFmtId="0" fontId="35" fillId="5" borderId="0" xfId="41" applyFont="1" applyFill="1" applyBorder="1" applyAlignment="1">
      <alignment horizontal="left" vertical="center" wrapText="1"/>
    </xf>
    <xf numFmtId="0" fontId="35" fillId="5" borderId="0" xfId="41" applyFont="1" applyFill="1" applyBorder="1" applyAlignment="1">
      <alignment horizontal="center" vertical="center" wrapText="1"/>
    </xf>
    <xf numFmtId="0" fontId="19" fillId="6" borderId="4" xfId="0" applyFont="1" applyFill="1" applyBorder="1" applyAlignment="1">
      <alignment horizontal="center" vertical="center"/>
    </xf>
    <xf numFmtId="0" fontId="21" fillId="5" borderId="0" xfId="0" applyFont="1" applyFill="1" applyBorder="1" applyAlignment="1">
      <alignment horizontal="center" vertical="center"/>
    </xf>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5" borderId="12" xfId="0" applyFont="1" applyFill="1" applyBorder="1" applyAlignment="1">
      <alignment horizontal="left" vertical="center"/>
    </xf>
    <xf numFmtId="0" fontId="4" fillId="5" borderId="23" xfId="0" applyFont="1" applyFill="1" applyBorder="1" applyAlignment="1">
      <alignment horizontal="left" vertical="center"/>
    </xf>
    <xf numFmtId="0" fontId="19" fillId="6" borderId="13"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73" xfId="0" applyFont="1" applyFill="1" applyBorder="1" applyAlignment="1">
      <alignment horizontal="center" vertical="center" wrapText="1"/>
    </xf>
    <xf numFmtId="0" fontId="19" fillId="6" borderId="75" xfId="0" applyFont="1" applyFill="1" applyBorder="1" applyAlignment="1">
      <alignment horizontal="center" vertical="center" wrapText="1"/>
    </xf>
    <xf numFmtId="0" fontId="30" fillId="0" borderId="0" xfId="41" applyFont="1" applyFill="1" applyBorder="1" applyAlignment="1">
      <alignment horizontal="left" vertical="center" wrapText="1"/>
    </xf>
    <xf numFmtId="0" fontId="32" fillId="5" borderId="0" xfId="42" applyFont="1" applyFill="1" applyBorder="1" applyAlignment="1" applyProtection="1">
      <alignment horizontal="left" vertical="center" wrapText="1"/>
    </xf>
    <xf numFmtId="0" fontId="35" fillId="5" borderId="0" xfId="42" applyFont="1" applyFill="1" applyBorder="1" applyAlignment="1" applyProtection="1">
      <alignment horizontal="center" vertical="center" wrapText="1"/>
    </xf>
    <xf numFmtId="0" fontId="32" fillId="5" borderId="0" xfId="41" applyFont="1" applyFill="1" applyBorder="1" applyAlignment="1">
      <alignment horizontal="left" vertical="center" wrapText="1"/>
    </xf>
    <xf numFmtId="0" fontId="30" fillId="5" borderId="0" xfId="41" applyFont="1" applyFill="1" applyBorder="1" applyAlignment="1">
      <alignment vertical="center" wrapText="1"/>
    </xf>
    <xf numFmtId="0" fontId="35" fillId="5" borderId="0" xfId="41" applyFont="1" applyFill="1" applyBorder="1" applyAlignment="1">
      <alignment vertical="center" wrapText="1"/>
    </xf>
    <xf numFmtId="0" fontId="38" fillId="5" borderId="0" xfId="42" applyFont="1" applyFill="1" applyBorder="1" applyAlignment="1" applyProtection="1">
      <alignment horizontal="center" vertical="center" wrapText="1"/>
    </xf>
    <xf numFmtId="14" fontId="14" fillId="0" borderId="22" xfId="0" applyNumberFormat="1" applyFont="1" applyBorder="1" applyAlignment="1" applyProtection="1">
      <alignment vertical="center"/>
    </xf>
  </cellXfs>
  <cellStyles count="54">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2" builtinId="8"/>
    <cellStyle name="Millares" xfId="20" builtinId="3"/>
    <cellStyle name="Millares [0]" xfId="44" builtinId="6"/>
    <cellStyle name="Millares [0] 2" xfId="49" xr:uid="{E40B5BBD-69B2-43F5-A69E-0E275BEFA96C}"/>
    <cellStyle name="Millares 2" xfId="50" xr:uid="{FBD222BE-9FDE-4A54-9303-7A7FDFD3E57C}"/>
    <cellStyle name="Monetario" xfId="21" xr:uid="{00000000-0005-0000-0000-000016000000}"/>
    <cellStyle name="Monetario0" xfId="22" xr:uid="{00000000-0005-0000-0000-000017000000}"/>
    <cellStyle name="Normal" xfId="0" builtinId="0"/>
    <cellStyle name="Normal 2" xfId="40" xr:uid="{00000000-0005-0000-0000-000019000000}"/>
    <cellStyle name="Normal 2 2" xfId="51" xr:uid="{987000F6-069B-478E-9E68-11FE3645B996}"/>
    <cellStyle name="Normal 2 3" xfId="52" xr:uid="{587EE61C-C3FC-4323-A1DD-2B2A4FA71207}"/>
    <cellStyle name="Normal 2 4" xfId="53" xr:uid="{30383B73-0E1F-4D30-929A-2796A90B4698}"/>
    <cellStyle name="Normal 2 5" xfId="47" xr:uid="{2C7266EC-7499-4187-9819-504E7A5C8C82}"/>
    <cellStyle name="Normal 3" xfId="43" xr:uid="{00000000-0005-0000-0000-00001A000000}"/>
    <cellStyle name="Normal 3 2" xfId="48" xr:uid="{5859091E-E473-4E7A-BC8D-B661F544FE6A}"/>
    <cellStyle name="Normal 7" xfId="41" xr:uid="{00000000-0005-0000-0000-00001B000000}"/>
    <cellStyle name="Percent" xfId="23" xr:uid="{00000000-0005-0000-0000-00001C000000}"/>
    <cellStyle name="Porcentaje" xfId="24" builtinId="5"/>
    <cellStyle name="Punto" xfId="25" xr:uid="{00000000-0005-0000-0000-00001E000000}"/>
    <cellStyle name="Punto0" xfId="26" xr:uid="{00000000-0005-0000-0000-00001F000000}"/>
    <cellStyle name="Punto0 2" xfId="45" xr:uid="{500F9FAF-7F93-4B4C-89F5-2AD29254E2F3}"/>
    <cellStyle name="Resumen" xfId="27" xr:uid="{00000000-0005-0000-0000-000020000000}"/>
    <cellStyle name="Resumen 2" xfId="46" xr:uid="{E53DF504-3A88-42B3-AF96-8C8263A216D5}"/>
    <cellStyle name="Text" xfId="28" xr:uid="{00000000-0005-0000-0000-000021000000}"/>
    <cellStyle name="Total" xfId="29" builtinId="25" customBuiltin="1"/>
    <cellStyle name="ДАТА" xfId="30" xr:uid="{00000000-0005-0000-0000-000023000000}"/>
    <cellStyle name="ДЕНЕЖНЫЙ_BOPENGC" xfId="31" xr:uid="{00000000-0005-0000-0000-000024000000}"/>
    <cellStyle name="ЗАГОЛОВОК1" xfId="32" xr:uid="{00000000-0005-0000-0000-000025000000}"/>
    <cellStyle name="ЗАГОЛОВОК2" xfId="33" xr:uid="{00000000-0005-0000-0000-000026000000}"/>
    <cellStyle name="ИТОГОВЫЙ" xfId="34" xr:uid="{00000000-0005-0000-0000-000027000000}"/>
    <cellStyle name="Обычный_BOPENGC" xfId="35" xr:uid="{00000000-0005-0000-0000-000028000000}"/>
    <cellStyle name="ПРОЦЕНТНЫЙ_BOPENGC" xfId="36" xr:uid="{00000000-0005-0000-0000-000029000000}"/>
    <cellStyle name="ТЕКСТ" xfId="37" xr:uid="{00000000-0005-0000-0000-00002A000000}"/>
    <cellStyle name="ФИКСИРОВАННЫЙ" xfId="38" xr:uid="{00000000-0005-0000-0000-00002B000000}"/>
    <cellStyle name="ФИНАНСОВЫЙ_BOPENGC" xfId="39"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1</xdr:col>
      <xdr:colOff>1997351</xdr:colOff>
      <xdr:row>1</xdr:row>
      <xdr:rowOff>581025</xdr:rowOff>
    </xdr:to>
    <xdr:pic>
      <xdr:nvPicPr>
        <xdr:cNvPr id="4" name="Imagen 4">
          <a:extLst>
            <a:ext uri="{FF2B5EF4-FFF2-40B4-BE49-F238E27FC236}">
              <a16:creationId xmlns:a16="http://schemas.microsoft.com/office/drawing/2014/main" id="{94409954-649A-40BE-9E2B-5B759A38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8537" y="289890"/>
          <a:ext cx="1939231"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xdr:col>
      <xdr:colOff>238125</xdr:colOff>
      <xdr:row>1</xdr:row>
      <xdr:rowOff>381000</xdr:rowOff>
    </xdr:to>
    <xdr:pic>
      <xdr:nvPicPr>
        <xdr:cNvPr id="3" name="Imagen 4">
          <a:extLst>
            <a:ext uri="{FF2B5EF4-FFF2-40B4-BE49-F238E27FC236}">
              <a16:creationId xmlns:a16="http://schemas.microsoft.com/office/drawing/2014/main" id="{C82F32CB-5807-44F4-AB3F-4F867F534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4109" y="193977"/>
          <a:ext cx="2087634" cy="367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1352550</xdr:colOff>
      <xdr:row>0</xdr:row>
      <xdr:rowOff>400050</xdr:rowOff>
    </xdr:to>
    <xdr:pic>
      <xdr:nvPicPr>
        <xdr:cNvPr id="3" name="Imagen 4">
          <a:extLst>
            <a:ext uri="{FF2B5EF4-FFF2-40B4-BE49-F238E27FC236}">
              <a16:creationId xmlns:a16="http://schemas.microsoft.com/office/drawing/2014/main" id="{2A03E9F4-FD53-452E-B5FB-DAF704DEA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14749"/>
          <a:ext cx="1359297" cy="292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Hoja1"/>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 val="Acciones Pacto Descentralizació"/>
      <sheetName val="Acciones Pacto Étnic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s>
    <sheetDataSet>
      <sheetData sheetId="0">
        <row r="3">
          <cell r="F3" t="str">
            <v>ACTUALIZACIÓN CATASTRAL Y CARTOGRÁFICA</v>
          </cell>
        </row>
      </sheetData>
      <sheetData sheetId="1" refreshError="1">
        <row r="3">
          <cell r="F3" t="str">
            <v>ACTUALIZACIÓN CATASTRAL Y CARTOGRÁFICA</v>
          </cell>
        </row>
        <row r="4">
          <cell r="A4" t="str">
            <v>AGROPECUARIO</v>
          </cell>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rbocol"/>
      <sheetName val="CODE LIST"/>
      <sheetName val="RESUOPE"/>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391"/>
  <sheetViews>
    <sheetView showGridLines="0" tabSelected="1" topLeftCell="B1" zoomScale="70" zoomScaleNormal="70" zoomScaleSheetLayoutView="20" zoomScalePageLayoutView="35" workbookViewId="0">
      <selection activeCell="F4" sqref="F4"/>
    </sheetView>
  </sheetViews>
  <sheetFormatPr baseColWidth="10" defaultColWidth="10.85546875" defaultRowHeight="33.75" customHeight="1"/>
  <cols>
    <col min="1" max="1" width="1.42578125" style="21" customWidth="1"/>
    <col min="2" max="2" width="30.85546875" style="24" customWidth="1"/>
    <col min="3" max="3" width="14.7109375" style="35" customWidth="1"/>
    <col min="4" max="4" width="65.28515625" style="24" customWidth="1"/>
    <col min="5" max="5" width="14.42578125" style="24" customWidth="1"/>
    <col min="6" max="6" width="17.42578125" style="24" customWidth="1"/>
    <col min="7" max="7" width="21.42578125" style="24" customWidth="1"/>
    <col min="8" max="8" width="26.140625" style="24" customWidth="1"/>
    <col min="9" max="9" width="18.5703125" style="24" customWidth="1"/>
    <col min="10" max="10" width="23.28515625" style="24" customWidth="1"/>
    <col min="11" max="11" width="12.7109375" style="24" customWidth="1"/>
    <col min="12" max="12" width="13.140625" style="24" customWidth="1"/>
    <col min="13" max="13" width="12.85546875" style="24" customWidth="1"/>
    <col min="14" max="14" width="46.42578125" style="24" customWidth="1"/>
    <col min="15" max="15" width="54.42578125" style="24" customWidth="1"/>
    <col min="16" max="16" width="16.28515625" style="24" customWidth="1"/>
    <col min="17" max="27" width="12.42578125" style="24" customWidth="1"/>
    <col min="28" max="35" width="13" style="36" customWidth="1"/>
    <col min="36" max="36" width="14.28515625" style="36" customWidth="1"/>
    <col min="37" max="37" width="17" style="24" customWidth="1"/>
    <col min="38" max="38" width="12.42578125" style="24" customWidth="1"/>
    <col min="39" max="39" width="16.140625" style="24" customWidth="1"/>
    <col min="40" max="40" width="11.140625" style="24" customWidth="1"/>
    <col min="41" max="68" width="13.5703125" style="24" customWidth="1"/>
    <col min="69" max="69" width="28.28515625" style="24" customWidth="1"/>
    <col min="70" max="70" width="16.28515625" style="24" bestFit="1" customWidth="1"/>
    <col min="71" max="71" width="19" style="24" customWidth="1"/>
    <col min="72" max="72" width="14.140625" style="24" customWidth="1"/>
    <col min="73" max="73" width="15.28515625" style="24" customWidth="1"/>
    <col min="74" max="74" width="14.140625" style="24" customWidth="1"/>
    <col min="75" max="75" width="9.85546875" style="24" customWidth="1"/>
    <col min="76" max="77" width="15.28515625" style="24" customWidth="1"/>
    <col min="78" max="78" width="19" style="24" customWidth="1"/>
    <col min="79" max="79" width="14.140625" style="24" customWidth="1"/>
    <col min="80" max="80" width="15.28515625" style="24" customWidth="1"/>
    <col min="81" max="81" width="14.140625" style="24" customWidth="1"/>
    <col min="82" max="82" width="9.85546875" style="24" customWidth="1"/>
    <col min="83" max="84" width="15.28515625" style="24" customWidth="1"/>
    <col min="85" max="85" width="19" style="24" customWidth="1"/>
    <col min="86" max="86" width="14.140625" style="24" customWidth="1"/>
    <col min="87" max="87" width="15.28515625" style="24" customWidth="1"/>
    <col min="88" max="88" width="14.140625" style="24" customWidth="1"/>
    <col min="89" max="89" width="9.85546875" style="24" customWidth="1"/>
    <col min="90" max="91" width="15.28515625" style="24" customWidth="1"/>
    <col min="92" max="92" width="19" style="24" customWidth="1"/>
    <col min="93" max="93" width="14.140625" style="24" customWidth="1"/>
    <col min="94" max="94" width="15.28515625" style="24" customWidth="1"/>
    <col min="95" max="95" width="14.140625" style="24" customWidth="1"/>
    <col min="96" max="96" width="9.85546875" style="24" customWidth="1"/>
    <col min="97" max="98" width="15.28515625" style="24" customWidth="1"/>
    <col min="99" max="99" width="19" style="24" customWidth="1"/>
    <col min="100" max="100" width="14.140625" style="24" customWidth="1"/>
    <col min="101" max="101" width="15.28515625" style="24" customWidth="1"/>
    <col min="102" max="102" width="14.140625" style="24" customWidth="1"/>
    <col min="103" max="103" width="9.85546875" style="24" customWidth="1"/>
    <col min="104" max="105" width="15.28515625" style="24" customWidth="1"/>
    <col min="106" max="106" width="19" style="24" customWidth="1"/>
    <col min="107" max="107" width="14.140625" style="24" customWidth="1"/>
    <col min="108" max="108" width="15.28515625" style="24" customWidth="1"/>
    <col min="109" max="109" width="14.140625" style="24" customWidth="1"/>
    <col min="110" max="110" width="9.85546875" style="24" customWidth="1"/>
    <col min="111" max="112" width="15.28515625" style="24" customWidth="1"/>
    <col min="113" max="16384" width="10.85546875" style="24"/>
  </cols>
  <sheetData>
    <row r="1" spans="1:112" s="21" customFormat="1" ht="9" customHeight="1" thickBot="1">
      <c r="C1" s="22"/>
      <c r="AB1" s="23"/>
      <c r="AC1" s="23"/>
      <c r="AD1" s="23"/>
      <c r="AE1" s="23"/>
      <c r="AF1" s="23"/>
      <c r="AG1" s="23"/>
      <c r="AH1" s="23"/>
      <c r="AI1" s="23"/>
      <c r="AJ1" s="23"/>
    </row>
    <row r="2" spans="1:112" ht="53.25" customHeight="1" thickBot="1">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row>
    <row r="3" spans="1:112" ht="21" customHeight="1">
      <c r="B3" s="163" t="s">
        <v>0</v>
      </c>
      <c r="C3" s="257" t="s">
        <v>304</v>
      </c>
      <c r="D3" s="164"/>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row>
    <row r="4" spans="1:112" ht="21" customHeight="1">
      <c r="B4" s="78" t="s">
        <v>1</v>
      </c>
      <c r="C4" s="79">
        <v>4055</v>
      </c>
      <c r="D4" s="79"/>
      <c r="E4" s="156"/>
      <c r="F4" s="157"/>
      <c r="G4" s="167" t="s">
        <v>2</v>
      </c>
      <c r="H4" s="395">
        <v>44477</v>
      </c>
      <c r="I4" s="154"/>
      <c r="J4" s="158"/>
      <c r="K4" s="167" t="s">
        <v>3</v>
      </c>
      <c r="L4" s="168"/>
      <c r="M4" s="168"/>
      <c r="N4" s="154"/>
      <c r="O4" s="155"/>
      <c r="P4" s="155"/>
      <c r="Q4" s="155"/>
      <c r="R4" s="153"/>
      <c r="S4" s="159" t="s">
        <v>4</v>
      </c>
      <c r="T4" s="159"/>
      <c r="U4" s="159"/>
      <c r="V4" s="159"/>
      <c r="W4" s="159"/>
      <c r="X4" s="159"/>
      <c r="Y4" s="159"/>
      <c r="Z4" s="159"/>
      <c r="AA4" s="261" t="s">
        <v>299</v>
      </c>
      <c r="AB4" s="221"/>
      <c r="AC4" s="58"/>
      <c r="AD4" s="58"/>
      <c r="AE4" s="58"/>
      <c r="AF4" s="58"/>
      <c r="AG4" s="58"/>
      <c r="AH4" s="58"/>
      <c r="AI4" s="58"/>
      <c r="AJ4" s="160"/>
      <c r="AK4" s="162" t="s">
        <v>5</v>
      </c>
      <c r="AL4" s="161"/>
      <c r="AM4" s="262" t="s">
        <v>300</v>
      </c>
      <c r="AN4" s="161"/>
      <c r="AO4" s="262"/>
      <c r="AP4" s="161"/>
      <c r="AQ4" s="161"/>
      <c r="AR4" s="161"/>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row>
    <row r="5" spans="1:112" ht="21" customHeight="1" thickBot="1">
      <c r="B5" s="165" t="s">
        <v>6</v>
      </c>
      <c r="C5" s="166" t="s">
        <v>309</v>
      </c>
      <c r="D5" s="166"/>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row>
    <row r="6" spans="1:112" ht="33.75" customHeight="1" thickBot="1">
      <c r="B6" s="53"/>
      <c r="C6" s="54"/>
      <c r="D6" s="54"/>
      <c r="E6" s="54"/>
      <c r="F6" s="54"/>
      <c r="G6" s="54"/>
      <c r="H6" s="54"/>
      <c r="I6" s="54"/>
      <c r="J6" s="54"/>
      <c r="K6" s="54"/>
      <c r="L6" s="54"/>
      <c r="M6" s="54"/>
      <c r="N6" s="54"/>
      <c r="O6" s="54"/>
      <c r="P6" s="54"/>
      <c r="Q6" s="56"/>
      <c r="R6" s="56" t="s">
        <v>7</v>
      </c>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5"/>
      <c r="BS6" s="56"/>
      <c r="BT6" s="56"/>
      <c r="BU6" s="56"/>
      <c r="BV6" s="56"/>
      <c r="BW6" s="56"/>
      <c r="BX6" s="56"/>
      <c r="BY6" s="56"/>
      <c r="BZ6" s="56"/>
      <c r="CA6" s="56"/>
      <c r="CB6" s="56"/>
      <c r="CC6" s="56"/>
      <c r="CD6" s="56"/>
      <c r="CE6" s="56"/>
      <c r="CF6" s="56"/>
      <c r="CG6" s="56" t="s">
        <v>8</v>
      </c>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row>
    <row r="7" spans="1:112" s="26" customFormat="1" ht="39.75" customHeight="1">
      <c r="A7" s="21"/>
      <c r="B7" s="312" t="s">
        <v>9</v>
      </c>
      <c r="C7" s="314" t="s">
        <v>10</v>
      </c>
      <c r="D7" s="318" t="s">
        <v>11</v>
      </c>
      <c r="E7" s="314" t="s">
        <v>12</v>
      </c>
      <c r="F7" s="309" t="s">
        <v>13</v>
      </c>
      <c r="G7" s="85" t="s">
        <v>14</v>
      </c>
      <c r="H7" s="85"/>
      <c r="I7" s="85"/>
      <c r="J7" s="85"/>
      <c r="K7" s="85" t="s">
        <v>15</v>
      </c>
      <c r="L7" s="85"/>
      <c r="M7" s="85" t="s">
        <v>16</v>
      </c>
      <c r="N7" s="85"/>
      <c r="O7" s="85"/>
      <c r="P7" s="85"/>
      <c r="Q7" s="85"/>
      <c r="R7" s="85"/>
      <c r="S7" s="85"/>
      <c r="T7" s="85"/>
      <c r="U7" s="85"/>
      <c r="V7" s="85"/>
      <c r="W7" s="85"/>
      <c r="X7" s="85"/>
      <c r="Y7" s="85"/>
      <c r="Z7" s="85"/>
      <c r="AA7" s="85"/>
      <c r="AB7" s="205" t="s">
        <v>17</v>
      </c>
      <c r="AC7" s="86"/>
      <c r="AD7" s="86"/>
      <c r="AE7" s="86"/>
      <c r="AF7" s="86"/>
      <c r="AG7" s="86"/>
      <c r="AH7" s="86"/>
      <c r="AI7" s="86"/>
      <c r="AJ7" s="86"/>
      <c r="AK7" s="199"/>
      <c r="AL7" s="199"/>
      <c r="AM7" s="199"/>
      <c r="AN7" s="199"/>
      <c r="AO7" s="199"/>
      <c r="AP7" s="199"/>
      <c r="AQ7" s="199"/>
      <c r="AR7" s="199"/>
      <c r="AS7" s="200"/>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94" t="s">
        <v>11</v>
      </c>
      <c r="BS7" s="206" t="s">
        <v>18</v>
      </c>
      <c r="BT7" s="198"/>
      <c r="BU7" s="198"/>
      <c r="BV7" s="198"/>
      <c r="BW7" s="206"/>
      <c r="BX7" s="206"/>
      <c r="BY7" s="206"/>
      <c r="BZ7" s="206" t="s">
        <v>19</v>
      </c>
      <c r="CA7" s="198"/>
      <c r="CB7" s="198"/>
      <c r="CC7" s="198"/>
      <c r="CD7" s="206"/>
      <c r="CE7" s="206"/>
      <c r="CF7" s="206"/>
      <c r="CG7" s="206" t="s">
        <v>20</v>
      </c>
      <c r="CH7" s="198"/>
      <c r="CI7" s="198"/>
      <c r="CJ7" s="198"/>
      <c r="CK7" s="206"/>
      <c r="CL7" s="206"/>
      <c r="CM7" s="206"/>
      <c r="CN7" s="206" t="s">
        <v>21</v>
      </c>
      <c r="CO7" s="198"/>
      <c r="CP7" s="198"/>
      <c r="CQ7" s="198"/>
      <c r="CR7" s="206"/>
      <c r="CS7" s="206"/>
      <c r="CT7" s="206"/>
      <c r="CU7" s="206" t="s">
        <v>22</v>
      </c>
      <c r="CV7" s="198"/>
      <c r="CW7" s="198"/>
      <c r="CX7" s="198"/>
      <c r="CY7" s="206"/>
      <c r="CZ7" s="206"/>
      <c r="DA7" s="206"/>
      <c r="DB7" s="206" t="s">
        <v>23</v>
      </c>
      <c r="DC7" s="198"/>
      <c r="DD7" s="198"/>
      <c r="DE7" s="198"/>
      <c r="DF7" s="206"/>
      <c r="DG7" s="206"/>
      <c r="DH7" s="206"/>
    </row>
    <row r="8" spans="1:112" s="26" customFormat="1" ht="41.25" customHeight="1">
      <c r="A8" s="21"/>
      <c r="B8" s="313"/>
      <c r="C8" s="315"/>
      <c r="D8" s="300"/>
      <c r="E8" s="315"/>
      <c r="F8" s="310"/>
      <c r="G8" s="300" t="s">
        <v>24</v>
      </c>
      <c r="H8" s="299" t="s">
        <v>25</v>
      </c>
      <c r="I8" s="299" t="s">
        <v>26</v>
      </c>
      <c r="J8" s="299" t="s">
        <v>27</v>
      </c>
      <c r="K8" s="299" t="s">
        <v>28</v>
      </c>
      <c r="L8" s="299" t="s">
        <v>29</v>
      </c>
      <c r="M8" s="300" t="s">
        <v>30</v>
      </c>
      <c r="N8" s="300" t="s">
        <v>31</v>
      </c>
      <c r="O8" s="299" t="s">
        <v>32</v>
      </c>
      <c r="P8" s="299" t="s">
        <v>33</v>
      </c>
      <c r="Q8" s="201" t="s">
        <v>34</v>
      </c>
      <c r="R8" s="201"/>
      <c r="S8" s="301" t="s">
        <v>287</v>
      </c>
      <c r="T8" s="289" t="s">
        <v>288</v>
      </c>
      <c r="U8" s="289" t="s">
        <v>289</v>
      </c>
      <c r="V8" s="289" t="s">
        <v>290</v>
      </c>
      <c r="W8" s="289" t="s">
        <v>291</v>
      </c>
      <c r="X8" s="289" t="s">
        <v>301</v>
      </c>
      <c r="Y8" s="289" t="s">
        <v>302</v>
      </c>
      <c r="Z8" s="289" t="s">
        <v>303</v>
      </c>
      <c r="AA8" s="301" t="s">
        <v>35</v>
      </c>
      <c r="AB8" s="289" t="s">
        <v>292</v>
      </c>
      <c r="AC8" s="289" t="s">
        <v>293</v>
      </c>
      <c r="AD8" s="289" t="s">
        <v>294</v>
      </c>
      <c r="AE8" s="289" t="s">
        <v>295</v>
      </c>
      <c r="AF8" s="289" t="s">
        <v>296</v>
      </c>
      <c r="AG8" s="289" t="s">
        <v>306</v>
      </c>
      <c r="AH8" s="289" t="s">
        <v>307</v>
      </c>
      <c r="AI8" s="289" t="s">
        <v>308</v>
      </c>
      <c r="AJ8" s="288" t="s">
        <v>36</v>
      </c>
      <c r="AK8" s="202">
        <v>2021</v>
      </c>
      <c r="AL8" s="84"/>
      <c r="AM8" s="84"/>
      <c r="AN8" s="84"/>
      <c r="AO8" s="202">
        <v>2022</v>
      </c>
      <c r="AP8" s="84"/>
      <c r="AQ8" s="84"/>
      <c r="AR8" s="203"/>
      <c r="AS8" s="202">
        <v>2023</v>
      </c>
      <c r="AT8" s="84"/>
      <c r="AU8" s="84"/>
      <c r="AV8" s="203"/>
      <c r="AW8" s="202">
        <v>2024</v>
      </c>
      <c r="AX8" s="84"/>
      <c r="AY8" s="84"/>
      <c r="AZ8" s="203"/>
      <c r="BA8" s="202">
        <v>2025</v>
      </c>
      <c r="BB8" s="84"/>
      <c r="BC8" s="84"/>
      <c r="BD8" s="203"/>
      <c r="BE8" s="202">
        <v>2026</v>
      </c>
      <c r="BF8" s="84"/>
      <c r="BG8" s="84"/>
      <c r="BH8" s="203"/>
      <c r="BI8" s="202">
        <v>2027</v>
      </c>
      <c r="BJ8" s="84"/>
      <c r="BK8" s="84"/>
      <c r="BL8" s="203"/>
      <c r="BM8" s="202">
        <v>2028</v>
      </c>
      <c r="BN8" s="84"/>
      <c r="BO8" s="84"/>
      <c r="BP8" s="203"/>
      <c r="BQ8" s="297" t="s">
        <v>36</v>
      </c>
      <c r="BR8" s="295"/>
      <c r="BS8" s="204" t="s">
        <v>40</v>
      </c>
      <c r="BT8" s="204"/>
      <c r="BU8" s="204"/>
      <c r="BV8" s="204" t="s">
        <v>41</v>
      </c>
      <c r="BW8" s="204"/>
      <c r="BX8" s="286" t="s">
        <v>42</v>
      </c>
      <c r="BY8" s="286" t="s">
        <v>43</v>
      </c>
      <c r="BZ8" s="204" t="s">
        <v>40</v>
      </c>
      <c r="CA8" s="204"/>
      <c r="CB8" s="204"/>
      <c r="CC8" s="204" t="s">
        <v>41</v>
      </c>
      <c r="CD8" s="204"/>
      <c r="CE8" s="286" t="s">
        <v>42</v>
      </c>
      <c r="CF8" s="286" t="s">
        <v>43</v>
      </c>
      <c r="CG8" s="204" t="s">
        <v>40</v>
      </c>
      <c r="CH8" s="204"/>
      <c r="CI8" s="204"/>
      <c r="CJ8" s="204" t="s">
        <v>41</v>
      </c>
      <c r="CK8" s="204"/>
      <c r="CL8" s="286" t="s">
        <v>42</v>
      </c>
      <c r="CM8" s="286" t="s">
        <v>43</v>
      </c>
      <c r="CN8" s="204" t="s">
        <v>40</v>
      </c>
      <c r="CO8" s="204"/>
      <c r="CP8" s="204"/>
      <c r="CQ8" s="204" t="s">
        <v>41</v>
      </c>
      <c r="CR8" s="204"/>
      <c r="CS8" s="286" t="s">
        <v>42</v>
      </c>
      <c r="CT8" s="286" t="s">
        <v>43</v>
      </c>
      <c r="CU8" s="204" t="s">
        <v>40</v>
      </c>
      <c r="CV8" s="204"/>
      <c r="CW8" s="204"/>
      <c r="CX8" s="204" t="s">
        <v>41</v>
      </c>
      <c r="CY8" s="204"/>
      <c r="CZ8" s="286" t="s">
        <v>42</v>
      </c>
      <c r="DA8" s="286" t="s">
        <v>43</v>
      </c>
      <c r="DB8" s="204" t="s">
        <v>40</v>
      </c>
      <c r="DC8" s="204"/>
      <c r="DD8" s="204"/>
      <c r="DE8" s="204" t="s">
        <v>41</v>
      </c>
      <c r="DF8" s="204"/>
      <c r="DG8" s="286" t="s">
        <v>42</v>
      </c>
      <c r="DH8" s="286" t="s">
        <v>43</v>
      </c>
    </row>
    <row r="9" spans="1:112" s="26" customFormat="1" ht="41.25" customHeight="1">
      <c r="A9" s="21"/>
      <c r="B9" s="313"/>
      <c r="C9" s="315"/>
      <c r="D9" s="300"/>
      <c r="E9" s="315"/>
      <c r="F9" s="311"/>
      <c r="G9" s="300"/>
      <c r="H9" s="299"/>
      <c r="I9" s="299"/>
      <c r="J9" s="299"/>
      <c r="K9" s="299"/>
      <c r="L9" s="299"/>
      <c r="M9" s="300"/>
      <c r="N9" s="300"/>
      <c r="O9" s="299"/>
      <c r="P9" s="299"/>
      <c r="Q9" s="231" t="s">
        <v>44</v>
      </c>
      <c r="R9" s="231" t="s">
        <v>45</v>
      </c>
      <c r="S9" s="301"/>
      <c r="T9" s="289"/>
      <c r="U9" s="289"/>
      <c r="V9" s="289"/>
      <c r="W9" s="289"/>
      <c r="X9" s="289"/>
      <c r="Y9" s="289"/>
      <c r="Z9" s="289"/>
      <c r="AA9" s="301"/>
      <c r="AB9" s="289"/>
      <c r="AC9" s="289"/>
      <c r="AD9" s="289"/>
      <c r="AE9" s="289"/>
      <c r="AF9" s="289"/>
      <c r="AG9" s="289"/>
      <c r="AH9" s="289"/>
      <c r="AI9" s="289"/>
      <c r="AJ9" s="288"/>
      <c r="AK9" s="231" t="s">
        <v>46</v>
      </c>
      <c r="AL9" s="231" t="s">
        <v>47</v>
      </c>
      <c r="AM9" s="231" t="s">
        <v>48</v>
      </c>
      <c r="AN9" s="231" t="s">
        <v>49</v>
      </c>
      <c r="AO9" s="231" t="s">
        <v>46</v>
      </c>
      <c r="AP9" s="231" t="s">
        <v>47</v>
      </c>
      <c r="AQ9" s="231" t="s">
        <v>48</v>
      </c>
      <c r="AR9" s="231" t="s">
        <v>49</v>
      </c>
      <c r="AS9" s="243" t="s">
        <v>46</v>
      </c>
      <c r="AT9" s="243" t="s">
        <v>47</v>
      </c>
      <c r="AU9" s="243" t="s">
        <v>48</v>
      </c>
      <c r="AV9" s="243" t="s">
        <v>49</v>
      </c>
      <c r="AW9" s="243" t="s">
        <v>46</v>
      </c>
      <c r="AX9" s="243" t="s">
        <v>47</v>
      </c>
      <c r="AY9" s="243" t="s">
        <v>48</v>
      </c>
      <c r="AZ9" s="243" t="s">
        <v>49</v>
      </c>
      <c r="BA9" s="265" t="s">
        <v>46</v>
      </c>
      <c r="BB9" s="265" t="s">
        <v>47</v>
      </c>
      <c r="BC9" s="265" t="s">
        <v>48</v>
      </c>
      <c r="BD9" s="265" t="s">
        <v>49</v>
      </c>
      <c r="BE9" s="265" t="s">
        <v>46</v>
      </c>
      <c r="BF9" s="265" t="s">
        <v>47</v>
      </c>
      <c r="BG9" s="265" t="s">
        <v>48</v>
      </c>
      <c r="BH9" s="265" t="s">
        <v>49</v>
      </c>
      <c r="BI9" s="265" t="s">
        <v>46</v>
      </c>
      <c r="BJ9" s="265" t="s">
        <v>47</v>
      </c>
      <c r="BK9" s="265" t="s">
        <v>48</v>
      </c>
      <c r="BL9" s="265" t="s">
        <v>49</v>
      </c>
      <c r="BM9" s="265" t="s">
        <v>46</v>
      </c>
      <c r="BN9" s="265" t="s">
        <v>47</v>
      </c>
      <c r="BO9" s="265" t="s">
        <v>48</v>
      </c>
      <c r="BP9" s="265" t="s">
        <v>49</v>
      </c>
      <c r="BQ9" s="298"/>
      <c r="BR9" s="296"/>
      <c r="BS9" s="228" t="s">
        <v>50</v>
      </c>
      <c r="BT9" s="228" t="s">
        <v>51</v>
      </c>
      <c r="BU9" s="228" t="s">
        <v>52</v>
      </c>
      <c r="BV9" s="228" t="s">
        <v>53</v>
      </c>
      <c r="BW9" s="228" t="s">
        <v>54</v>
      </c>
      <c r="BX9" s="287"/>
      <c r="BY9" s="287"/>
      <c r="BZ9" s="228" t="s">
        <v>50</v>
      </c>
      <c r="CA9" s="228" t="s">
        <v>51</v>
      </c>
      <c r="CB9" s="228" t="s">
        <v>52</v>
      </c>
      <c r="CC9" s="228" t="s">
        <v>53</v>
      </c>
      <c r="CD9" s="228" t="s">
        <v>54</v>
      </c>
      <c r="CE9" s="287"/>
      <c r="CF9" s="287"/>
      <c r="CG9" s="228" t="s">
        <v>50</v>
      </c>
      <c r="CH9" s="228" t="s">
        <v>51</v>
      </c>
      <c r="CI9" s="228" t="s">
        <v>52</v>
      </c>
      <c r="CJ9" s="228" t="s">
        <v>53</v>
      </c>
      <c r="CK9" s="228" t="s">
        <v>54</v>
      </c>
      <c r="CL9" s="287"/>
      <c r="CM9" s="287"/>
      <c r="CN9" s="228" t="s">
        <v>50</v>
      </c>
      <c r="CO9" s="228" t="s">
        <v>51</v>
      </c>
      <c r="CP9" s="228" t="s">
        <v>52</v>
      </c>
      <c r="CQ9" s="228" t="s">
        <v>53</v>
      </c>
      <c r="CR9" s="228" t="s">
        <v>54</v>
      </c>
      <c r="CS9" s="287"/>
      <c r="CT9" s="287"/>
      <c r="CU9" s="228" t="s">
        <v>50</v>
      </c>
      <c r="CV9" s="228" t="s">
        <v>51</v>
      </c>
      <c r="CW9" s="228" t="s">
        <v>52</v>
      </c>
      <c r="CX9" s="228" t="s">
        <v>53</v>
      </c>
      <c r="CY9" s="228" t="s">
        <v>54</v>
      </c>
      <c r="CZ9" s="287"/>
      <c r="DA9" s="287"/>
      <c r="DB9" s="228" t="s">
        <v>50</v>
      </c>
      <c r="DC9" s="228" t="s">
        <v>51</v>
      </c>
      <c r="DD9" s="228" t="s">
        <v>52</v>
      </c>
      <c r="DE9" s="228" t="s">
        <v>53</v>
      </c>
      <c r="DF9" s="228" t="s">
        <v>54</v>
      </c>
      <c r="DG9" s="287"/>
      <c r="DH9" s="287"/>
    </row>
    <row r="10" spans="1:112" s="253" customFormat="1" ht="138.75" customHeight="1">
      <c r="A10" s="251"/>
      <c r="B10" s="319" t="s">
        <v>318</v>
      </c>
      <c r="C10" s="320">
        <v>0.75</v>
      </c>
      <c r="D10" s="256" t="s">
        <v>297</v>
      </c>
      <c r="E10" s="266">
        <v>0.2</v>
      </c>
      <c r="F10" s="264" t="s">
        <v>316</v>
      </c>
      <c r="G10" s="268" t="s">
        <v>283</v>
      </c>
      <c r="H10" s="268" t="s">
        <v>323</v>
      </c>
      <c r="I10" s="268" t="s">
        <v>321</v>
      </c>
      <c r="J10" s="269" t="s">
        <v>322</v>
      </c>
      <c r="K10" s="270">
        <v>44531</v>
      </c>
      <c r="L10" s="270">
        <v>44561</v>
      </c>
      <c r="M10" s="250" t="s">
        <v>195</v>
      </c>
      <c r="N10" s="271" t="s">
        <v>285</v>
      </c>
      <c r="O10" s="271" t="s">
        <v>284</v>
      </c>
      <c r="P10" s="264" t="s">
        <v>198</v>
      </c>
      <c r="Q10" s="272">
        <v>0.33300000000000002</v>
      </c>
      <c r="R10" s="264">
        <v>2021</v>
      </c>
      <c r="S10" s="72">
        <v>1</v>
      </c>
      <c r="T10" s="264"/>
      <c r="U10" s="264"/>
      <c r="V10" s="264"/>
      <c r="W10" s="264"/>
      <c r="X10" s="264"/>
      <c r="Y10" s="264"/>
      <c r="Z10" s="264"/>
      <c r="AA10" s="72">
        <v>1</v>
      </c>
      <c r="AB10" s="252"/>
      <c r="AC10" s="252"/>
      <c r="AD10" s="252"/>
      <c r="AE10" s="252"/>
      <c r="AF10" s="252"/>
      <c r="AG10" s="252"/>
      <c r="AH10" s="252"/>
      <c r="AI10" s="252"/>
      <c r="AJ10" s="252"/>
      <c r="AK10" s="252"/>
      <c r="AL10" s="254" t="s">
        <v>278</v>
      </c>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07"/>
      <c r="BR10" s="258"/>
      <c r="BS10" s="222"/>
      <c r="BT10" s="72" t="str">
        <f>IF(BS10="","",IF(IF(OR(#REF!=Desplegables!$B$5,#REF!=Desplegables!$B$6,),(#REF!-BS10)/(#REF!-#REF!),BS10/#REF!)&lt;0,0%,IF(IF(OR(#REF!=Desplegables!$B$5,#REF!=Desplegables!$B$6,),(#REF!-BS10)/(#REF!-#REF!),BS10/#REF!)&gt;1,100%,IF(OR(#REF!=Desplegables!$B$5,#REF!=Desplegables!$B$6,),(#REF!-BS10)/(#REF!-#REF!),BS10/#REF!))))</f>
        <v/>
      </c>
      <c r="BU10" s="72" t="str">
        <f>IF(BS10="","",IF(IF(OR(#REF!=Desplegables!$B$5,#REF!=Desplegables!$B$6,),(#REF!-BS10)/(#REF!-#REF!),BS10/#REF!)&lt;0,0%,IF(IF(OR(#REF!=Desplegables!$B$5,#REF!=Desplegables!$B$6,),(#REF!-BS10)/(#REF!-#REF!),BS10/#REF!)&gt;1,100%,IF(OR(#REF!=Desplegables!$B$5,#REF!=Desplegables!$B$6,),(#REF!-BS10)/(#REF!-#REF!),BS10/#REF!))))</f>
        <v/>
      </c>
      <c r="BV10" s="208"/>
      <c r="BW10" s="72" t="str">
        <f>IF(BV10="","",IF(BV10/SUM(#REF!,#REF!)&gt;1,100%,BV10/SUM(#REF!,#REF!)))</f>
        <v/>
      </c>
      <c r="BX10" s="260" t="str">
        <f>IFERROR((SUMPRODUCT(#REF!,BT10:BT10)*100%)/SUM(#REF!),"")</f>
        <v/>
      </c>
      <c r="BY10" s="260" t="str">
        <f>IFERROR((SUMPRODUCT(#REF!,BU10:BU10)*100%)/SUM(#REF!),"")</f>
        <v/>
      </c>
      <c r="BZ10" s="222"/>
      <c r="CA10" s="72" t="str">
        <f>IF(BZ10="","",IF(IF(OR(#REF!=Desplegables!$B$5,#REF!=Desplegables!$B$6,),(#REF!-BZ10)/(#REF!-#REF!),BZ10/#REF!)&lt;0,0%,IF(IF(OR(#REF!=Desplegables!$B$5,#REF!=Desplegables!$B$6,),(#REF!-BZ10)/(#REF!-#REF!),BZ10/#REF!)&gt;1,100%,IF(OR(#REF!=Desplegables!$B$5,#REF!=Desplegables!$B$6,),(#REF!-BZ10)/(#REF!-#REF!),BZ10/#REF!))))</f>
        <v/>
      </c>
      <c r="CB10" s="72" t="str">
        <f>IF(BZ10="","",IF(IF(OR(#REF!=Desplegables!$B$5,#REF!=Desplegables!$B$6,),(#REF!-BZ10)/(#REF!-#REF!),BZ10/#REF!)&lt;0,0%,IF(IF(OR(#REF!=Desplegables!$B$5,#REF!=Desplegables!$B$6,),(#REF!-BZ10)/(#REF!-#REF!),BZ10/#REF!)&gt;1,100%,IF(OR(#REF!=Desplegables!$B$5,#REF!=Desplegables!$B$6,),(#REF!-BZ10)/(#REF!-#REF!),BZ10/#REF!))))</f>
        <v/>
      </c>
      <c r="CC10" s="208"/>
      <c r="CD10" s="72" t="str">
        <f>IF(SUM(BV10,CC10)=0,"",IF(SUM(BV10,CC10)/SUM(#REF!,#REF!)&gt;1,100%,SUM(BV10,CC10)/SUM(#REF!,#REF!)))</f>
        <v/>
      </c>
      <c r="CE10" s="260" t="str">
        <f>IFERROR((SUMPRODUCT(#REF!,CA10:CA10)*100%)/SUM(#REF!),"")</f>
        <v/>
      </c>
      <c r="CF10" s="260" t="str">
        <f>IFERROR((SUMPRODUCT(#REF!,CB10:CB10)*100%)/SUM(#REF!),"")</f>
        <v/>
      </c>
      <c r="CG10" s="222"/>
      <c r="CH10" s="72" t="str">
        <f>IF(CG10="","",IF(IF(OR(#REF!=Desplegables!$B$5,#REF!=Desplegables!$B$6,),(#REF!-CG10)/(#REF!-#REF!),CG10/#REF!)&lt;0,0%,IF(IF(OR(#REF!=Desplegables!$B$5,#REF!=Desplegables!$B$6,),(#REF!-CG10)/(#REF!-#REF!),CG10/#REF!)&gt;1,100%,IF(OR(#REF!=Desplegables!$B$5,#REF!=Desplegables!$B$6,),(#REF!-CG10)/(#REF!-#REF!),CG10/#REF!))))</f>
        <v/>
      </c>
      <c r="CI10" s="72" t="str">
        <f>IF(CG10="","",IF(IF(OR(#REF!=Desplegables!$B$5,#REF!=Desplegables!$B$6,),(#REF!-CG10)/(#REF!-#REF!),IF(#REF!=Desplegables!$B$3,AVERAGE(CG10,BZ10)/#REF!,CG10/#REF!))&lt;0,0%,IF(IF(OR(#REF!=Desplegables!$B$5,#REF!=Desplegables!$B$6,),(#REF!-CG10)/(#REF!-#REF!),IF(#REF!=Desplegables!$B$3,AVERAGE(CG10,BZ10)/#REF!,CG10/#REF!))&gt;1,100%,IF(OR(#REF!=Desplegables!$B$5,#REF!=Desplegables!$B$6,),(#REF!-CG10)/(#REF!-#REF!),IF(#REF!=Desplegables!$B$3,AVERAGE(CG10,BZ10)/#REF!,CG10/#REF!)))))</f>
        <v/>
      </c>
      <c r="CJ10" s="208"/>
      <c r="CK10" s="72" t="str">
        <f>IF(CJ10="","",IF(CJ10/SUM(#REF!,#REF!)&gt;1,100%,CJ10/SUM(#REF!,#REF!)))</f>
        <v/>
      </c>
      <c r="CL10" s="260" t="str">
        <f>IFERROR((SUMPRODUCT(#REF!,CH10:CH10)*100%)/SUM(#REF!),"")</f>
        <v/>
      </c>
      <c r="CM10" s="260" t="str">
        <f>IFERROR((SUMPRODUCT(#REF!,CI10:CI10)*100%)/SUM(#REF!),"")</f>
        <v/>
      </c>
      <c r="CN10" s="222"/>
      <c r="CO10" s="72" t="str">
        <f>IF(CN10="","",IF(IF(OR(#REF!=Desplegables!$B$5,#REF!=Desplegables!$B$6,),(#REF!-CN10)/(#REF!-#REF!),CN10/#REF!)&lt;0,0%,IF(IF(OR(#REF!=Desplegables!$B$5,#REF!=Desplegables!$B$6,),(#REF!-CN10)/(#REF!-#REF!),CN10/#REF!)&gt;1,100%,IF(OR(#REF!=Desplegables!$B$5,#REF!=Desplegables!$B$6,),(#REF!-CN10)/(#REF!-#REF!),CN10/#REF!))))</f>
        <v/>
      </c>
      <c r="CP10" s="72" t="str">
        <f>IF(CN10="","",IF(IF(OR(#REF!=Desplegables!$B$5,#REF!=Desplegables!$B$6,),(#REF!-CN10)/(#REF!-#REF!),IF(#REF!=Desplegables!$B$3,AVERAGE(CN10,BZ10)/#REF!,CN10/#REF!))&lt;0,0%,IF(IF(OR(#REF!=Desplegables!$B$5,#REF!=Desplegables!$B$6,),(#REF!-CN10)/(#REF!-#REF!),IF(#REF!=Desplegables!$B$3,AVERAGE(CN10,BZ10)/#REF!,CN10/#REF!))&gt;1,100%,IF(OR(#REF!=Desplegables!$B$5,#REF!=Desplegables!$B$6,),(#REF!-CN10)/(#REF!-#REF!),IF(#REF!=Desplegables!$B$3,AVERAGE(CN10,BZ10)/#REF!,CN10/#REF!)))))</f>
        <v/>
      </c>
      <c r="CQ10" s="208"/>
      <c r="CR10" s="72" t="str">
        <f>IF(SUM(CJ10,CQ10)=0,"",IF(SUM(CJ10,CQ10)/SUM(#REF!,#REF!)&gt;1,100%,SUM(CJ10,CQ10)/SUM(#REF!,#REF!)))</f>
        <v/>
      </c>
      <c r="CS10" s="260" t="str">
        <f>IFERROR((SUMPRODUCT(#REF!,CO10:CO10)*100%)/SUM(#REF!),"")</f>
        <v/>
      </c>
      <c r="CT10" s="260" t="str">
        <f>IFERROR((SUMPRODUCT(#REF!,CP10:CP10)*100%)/SUM(#REF!),"")</f>
        <v/>
      </c>
      <c r="CU10" s="222"/>
      <c r="CV10" s="72" t="str">
        <f>IF(CU10="","",IF(IF(OR(#REF!=Desplegables!$B$5,#REF!=Desplegables!$B$6,),(#REF!-CU10)/(#REF!-#REF!),IF(#REF!=Desplegables!$B$3,CU10/#REF!,CU10/#REF!))&lt;0,0%,IF(IF(OR(#REF!=Desplegables!$B$5,#REF!=Desplegables!$B$6,),(#REF!-CU10)/(#REF!-#REF!),IF(#REF!=Desplegables!$B$3,CU10/#REF!,CU10/#REF!))&gt;1,100%,IF(OR(#REF!=Desplegables!$B$5,#REF!=Desplegables!$B$6,),(#REF!-CU10)/(#REF!-#REF!),IF(#REF!=Desplegables!$B$3,CU10/#REF!,CU10/#REF!)))))</f>
        <v/>
      </c>
      <c r="CW10" s="72" t="str">
        <f>IF(CU10="","",IF(IF(OR(#REF!=Desplegables!$B$5,#REF!=Desplegables!$B$6,),(#REF!-CU10)/(#REF!-#REF!),IF(#REF!=Desplegables!$B$3,AVERAGE(CU10,CN10,BZ10)/#REF!,CU10/#REF!))&lt;0,0%,IF(IF(OR(#REF!=Desplegables!$B$5,#REF!=Desplegables!$B$6,),(#REF!-CU10)/(#REF!-#REF!),IF(#REF!=Desplegables!$B$3,AVERAGE(CU10,CN10,BZ10)/#REF!,CU10/#REF!))&gt;1,100%,IF(OR(#REF!=Desplegables!$B$5,#REF!=Desplegables!$B$6,),(#REF!-CU10)/(#REF!-#REF!),IF(#REF!=Desplegables!$B$3,AVERAGE(CU10,CN10,BZ10)/#REF!,CU10/#REF!)))))</f>
        <v/>
      </c>
      <c r="CX10" s="208"/>
      <c r="CY10" s="72" t="str">
        <f>IF(CX10="","",IF(CX10/SUM(#REF!,#REF!)&gt;1,100%,CX10/SUM(#REF!,#REF!)))</f>
        <v/>
      </c>
      <c r="CZ10" s="260" t="str">
        <f>IFERROR((SUMPRODUCT(#REF!,CV10:CV10)*100%)/SUM(#REF!),"")</f>
        <v/>
      </c>
      <c r="DA10" s="260" t="str">
        <f>IFERROR((SUMPRODUCT(#REF!,CW10:CW10)*100%)/SUM(#REF!),"")</f>
        <v/>
      </c>
      <c r="DB10" s="222"/>
      <c r="DC10" s="72" t="str">
        <f>IF(DB10="","",IF(IF(OR(#REF!=Desplegables!$B$5,#REF!=Desplegables!$B$6,),(#REF!-DB10)/(#REF!-#REF!),IF(#REF!=Desplegables!$B$3,DB10/#REF!,DB10/#REF!))&lt;0,0%,IF(IF(OR(#REF!=Desplegables!$B$5,#REF!=Desplegables!$B$6,),(#REF!-DB10)/(#REF!-#REF!),IF(#REF!=Desplegables!$B$3,DB10/#REF!,DB10/#REF!))&gt;1,100%,IF(OR(#REF!=Desplegables!$B$5,#REF!=Desplegables!$B$6,),(#REF!-DB10)/(#REF!-#REF!),IF(#REF!=Desplegables!$B$3,DB10/#REF!,DB10/#REF!)))))</f>
        <v/>
      </c>
      <c r="DD10" s="72" t="str">
        <f>IF(DB10="","",IF(IF(OR(#REF!=Desplegables!$B$5,#REF!=Desplegables!$B$6,),(#REF!-DB10)/(#REF!-#REF!),IF(#REF!=Desplegables!$B$3,AVERAGE(DB10,CN10,BZ10)/#REF!,DB10/#REF!))&lt;0,0%,IF(IF(OR(#REF!=Desplegables!$B$5,#REF!=Desplegables!$B$6,),(#REF!-DB10)/(#REF!-#REF!),IF(#REF!=Desplegables!$B$3,AVERAGE(DB10,CN10,BZ10)/#REF!,DB10/#REF!))&gt;1,100%,IF(OR(#REF!=Desplegables!$B$5,#REF!=Desplegables!$B$6,),(#REF!-DB10)/(#REF!-#REF!),IF(#REF!=Desplegables!$B$3,AVERAGE(DB10,CN10,BZ10)/#REF!,DB10/#REF!)))))</f>
        <v/>
      </c>
      <c r="DE10" s="208"/>
      <c r="DF10" s="72" t="str">
        <f>IF(SUM(CX10,DE10)=0,"",IF(SUM(CX10,DE10)/SUM(#REF!,#REF!)&gt;1,100%,SUM(CX10,DE10)/SUM(#REF!,#REF!)))</f>
        <v/>
      </c>
      <c r="DG10" s="260" t="str">
        <f>IFERROR((SUMPRODUCT(#REF!,DC10:DC10)*100%)/SUM(#REF!),"")</f>
        <v/>
      </c>
      <c r="DH10" s="260" t="str">
        <f>IFERROR((SUMPRODUCT(#REF!,DD10:DD10)*100%)/SUM(#REF!),"")</f>
        <v/>
      </c>
    </row>
    <row r="11" spans="1:112" s="253" customFormat="1" ht="138.75" customHeight="1">
      <c r="A11" s="251"/>
      <c r="B11" s="319"/>
      <c r="C11" s="321"/>
      <c r="D11" s="39" t="s">
        <v>305</v>
      </c>
      <c r="E11" s="267">
        <v>0.3</v>
      </c>
      <c r="F11" s="268" t="s">
        <v>317</v>
      </c>
      <c r="G11" s="268" t="s">
        <v>283</v>
      </c>
      <c r="H11" s="268" t="s">
        <v>323</v>
      </c>
      <c r="I11" s="268" t="s">
        <v>321</v>
      </c>
      <c r="J11" s="273" t="s">
        <v>322</v>
      </c>
      <c r="K11" s="274">
        <v>44531</v>
      </c>
      <c r="L11" s="274">
        <v>46934</v>
      </c>
      <c r="M11" s="275" t="s">
        <v>197</v>
      </c>
      <c r="N11" s="271" t="s">
        <v>286</v>
      </c>
      <c r="O11" s="275" t="s">
        <v>298</v>
      </c>
      <c r="P11" s="275" t="s">
        <v>198</v>
      </c>
      <c r="Q11" s="41">
        <v>0</v>
      </c>
      <c r="R11" s="245">
        <v>2021</v>
      </c>
      <c r="S11" s="41">
        <v>1</v>
      </c>
      <c r="T11" s="263">
        <f>+S11+2</f>
        <v>3</v>
      </c>
      <c r="U11" s="263">
        <f t="shared" ref="U11" si="0">+T11+2</f>
        <v>5</v>
      </c>
      <c r="V11" s="263">
        <f t="shared" ref="V11" si="1">+U11+2</f>
        <v>7</v>
      </c>
      <c r="W11" s="263">
        <f t="shared" ref="W11" si="2">+V11+2</f>
        <v>9</v>
      </c>
      <c r="X11" s="263">
        <f t="shared" ref="X11" si="3">+W11+2</f>
        <v>11</v>
      </c>
      <c r="Y11" s="263">
        <f t="shared" ref="Y11" si="4">+X11+2</f>
        <v>13</v>
      </c>
      <c r="Z11" s="263">
        <f>+Y11+1</f>
        <v>14</v>
      </c>
      <c r="AA11" s="259">
        <v>14</v>
      </c>
      <c r="AB11" s="207"/>
      <c r="AC11" s="207"/>
      <c r="AD11" s="207"/>
      <c r="AE11" s="207"/>
      <c r="AF11" s="207"/>
      <c r="AG11" s="207"/>
      <c r="AH11" s="207"/>
      <c r="AI11" s="207"/>
      <c r="AJ11" s="40"/>
      <c r="AK11" s="208"/>
      <c r="AL11" s="254" t="s">
        <v>278</v>
      </c>
      <c r="AM11" s="255"/>
      <c r="AN11" s="254"/>
      <c r="AO11" s="255"/>
      <c r="AP11" s="254" t="s">
        <v>278</v>
      </c>
      <c r="AQ11" s="255"/>
      <c r="AR11" s="254"/>
      <c r="AS11" s="254"/>
      <c r="AT11" s="254" t="s">
        <v>278</v>
      </c>
      <c r="AU11" s="254"/>
      <c r="AV11" s="254"/>
      <c r="AW11" s="254"/>
      <c r="AX11" s="254" t="s">
        <v>278</v>
      </c>
      <c r="AY11" s="254"/>
      <c r="AZ11" s="254"/>
      <c r="BA11" s="254"/>
      <c r="BB11" s="254" t="s">
        <v>278</v>
      </c>
      <c r="BC11" s="254"/>
      <c r="BD11" s="254"/>
      <c r="BE11" s="254"/>
      <c r="BF11" s="254" t="s">
        <v>278</v>
      </c>
      <c r="BG11" s="254"/>
      <c r="BH11" s="254"/>
      <c r="BI11" s="254"/>
      <c r="BJ11" s="254" t="s">
        <v>278</v>
      </c>
      <c r="BK11" s="254"/>
      <c r="BL11" s="254"/>
      <c r="BM11" s="254"/>
      <c r="BN11" s="254" t="s">
        <v>278</v>
      </c>
      <c r="BO11" s="254"/>
      <c r="BP11" s="254"/>
      <c r="BQ11" s="207"/>
      <c r="BR11" s="258"/>
      <c r="BS11" s="222"/>
      <c r="BT11" s="72"/>
      <c r="BU11" s="72"/>
      <c r="BV11" s="208"/>
      <c r="BW11" s="72"/>
      <c r="BX11" s="260"/>
      <c r="BY11" s="260"/>
      <c r="BZ11" s="222"/>
      <c r="CA11" s="72"/>
      <c r="CB11" s="72"/>
      <c r="CC11" s="208"/>
      <c r="CD11" s="72"/>
      <c r="CE11" s="260"/>
      <c r="CF11" s="260"/>
      <c r="CG11" s="222"/>
      <c r="CH11" s="72"/>
      <c r="CI11" s="72"/>
      <c r="CJ11" s="208"/>
      <c r="CK11" s="72"/>
      <c r="CL11" s="260"/>
      <c r="CM11" s="260"/>
      <c r="CN11" s="222"/>
      <c r="CO11" s="72"/>
      <c r="CP11" s="72"/>
      <c r="CQ11" s="208"/>
      <c r="CR11" s="72"/>
      <c r="CS11" s="260"/>
      <c r="CT11" s="260"/>
      <c r="CU11" s="222"/>
      <c r="CV11" s="72"/>
      <c r="CW11" s="72"/>
      <c r="CX11" s="208"/>
      <c r="CY11" s="72"/>
      <c r="CZ11" s="260"/>
      <c r="DA11" s="260"/>
      <c r="DB11" s="222"/>
      <c r="DC11" s="72"/>
      <c r="DD11" s="72"/>
      <c r="DE11" s="208"/>
      <c r="DF11" s="72"/>
      <c r="DG11" s="260"/>
      <c r="DH11" s="260"/>
    </row>
    <row r="12" spans="1:112" s="253" customFormat="1" ht="138.75" customHeight="1">
      <c r="A12" s="251"/>
      <c r="B12" s="319"/>
      <c r="C12" s="322"/>
      <c r="D12" s="256" t="s">
        <v>314</v>
      </c>
      <c r="E12" s="266">
        <v>0.25</v>
      </c>
      <c r="F12" s="264" t="s">
        <v>317</v>
      </c>
      <c r="G12" s="268" t="s">
        <v>283</v>
      </c>
      <c r="H12" s="268" t="s">
        <v>323</v>
      </c>
      <c r="I12" s="268" t="s">
        <v>321</v>
      </c>
      <c r="J12" s="273" t="s">
        <v>322</v>
      </c>
      <c r="K12" s="274">
        <v>44562</v>
      </c>
      <c r="L12" s="274">
        <v>46568</v>
      </c>
      <c r="M12" s="275" t="s">
        <v>197</v>
      </c>
      <c r="N12" s="271" t="s">
        <v>313</v>
      </c>
      <c r="O12" s="271" t="s">
        <v>310</v>
      </c>
      <c r="P12" s="264" t="s">
        <v>196</v>
      </c>
      <c r="Q12" s="263">
        <v>82432</v>
      </c>
      <c r="R12" s="264">
        <v>2021</v>
      </c>
      <c r="S12" s="276"/>
      <c r="T12" s="263">
        <v>164039.67999999999</v>
      </c>
      <c r="U12" s="263">
        <v>162399.28320000001</v>
      </c>
      <c r="V12" s="263">
        <v>160775.29036800002</v>
      </c>
      <c r="W12" s="263">
        <v>159167.53746432002</v>
      </c>
      <c r="X12" s="263">
        <v>79183.850296320001</v>
      </c>
      <c r="Y12" s="263">
        <v>39196.005896678398</v>
      </c>
      <c r="Z12" s="263"/>
      <c r="AA12" s="263">
        <f>AVERAGE(S12:Z12)</f>
        <v>127460.27453755309</v>
      </c>
      <c r="AB12" s="277"/>
      <c r="AC12" s="278">
        <v>326026</v>
      </c>
      <c r="AD12" s="278">
        <v>388210</v>
      </c>
      <c r="AE12" s="278">
        <v>404182</v>
      </c>
      <c r="AF12" s="278">
        <v>420812</v>
      </c>
      <c r="AG12" s="278">
        <v>274655</v>
      </c>
      <c r="AH12" s="278">
        <f>57306-1</f>
        <v>57305</v>
      </c>
      <c r="AI12" s="278"/>
      <c r="AJ12" s="278">
        <f>SUM(AB12:AI12)</f>
        <v>1871190</v>
      </c>
      <c r="AK12" s="277"/>
      <c r="AL12" s="254"/>
      <c r="AM12" s="252"/>
      <c r="AN12" s="252"/>
      <c r="AO12" s="278">
        <f>AC12</f>
        <v>326026</v>
      </c>
      <c r="AP12" s="282" t="s">
        <v>315</v>
      </c>
      <c r="AQ12" s="282"/>
      <c r="AR12" s="282"/>
      <c r="AS12" s="282">
        <f>AD12</f>
        <v>388210</v>
      </c>
      <c r="AT12" s="282" t="s">
        <v>315</v>
      </c>
      <c r="AU12" s="282"/>
      <c r="AV12" s="282"/>
      <c r="AW12" s="282">
        <f>AE12</f>
        <v>404182</v>
      </c>
      <c r="AX12" s="282" t="s">
        <v>315</v>
      </c>
      <c r="AY12" s="282"/>
      <c r="AZ12" s="282"/>
      <c r="BA12" s="282">
        <f>AF12</f>
        <v>420812</v>
      </c>
      <c r="BB12" s="282" t="s">
        <v>315</v>
      </c>
      <c r="BC12" s="282"/>
      <c r="BD12" s="282"/>
      <c r="BE12" s="282">
        <f>AG12</f>
        <v>274655</v>
      </c>
      <c r="BF12" s="282" t="s">
        <v>315</v>
      </c>
      <c r="BG12" s="282"/>
      <c r="BH12" s="282"/>
      <c r="BI12" s="282">
        <f>AH12</f>
        <v>57305</v>
      </c>
      <c r="BJ12" s="282" t="s">
        <v>315</v>
      </c>
      <c r="BK12" s="282"/>
      <c r="BL12" s="282"/>
      <c r="BM12" s="282"/>
      <c r="BN12" s="282"/>
      <c r="BO12" s="282"/>
      <c r="BP12" s="278"/>
      <c r="BQ12" s="278">
        <f>SUMIF(AK12:BP12,"&gt;0",AK12:BP12)</f>
        <v>1871190</v>
      </c>
      <c r="BR12" s="258"/>
      <c r="BS12" s="222"/>
      <c r="BT12" s="72"/>
      <c r="BU12" s="72"/>
      <c r="BV12" s="208"/>
      <c r="BW12" s="72"/>
      <c r="BX12" s="260"/>
      <c r="BY12" s="260"/>
      <c r="BZ12" s="222"/>
      <c r="CA12" s="72"/>
      <c r="CB12" s="72"/>
      <c r="CC12" s="208"/>
      <c r="CD12" s="72"/>
      <c r="CE12" s="260"/>
      <c r="CF12" s="260"/>
      <c r="CG12" s="222"/>
      <c r="CH12" s="72"/>
      <c r="CI12" s="72"/>
      <c r="CJ12" s="208"/>
      <c r="CK12" s="72"/>
      <c r="CL12" s="260"/>
      <c r="CM12" s="260"/>
      <c r="CN12" s="222"/>
      <c r="CO12" s="72"/>
      <c r="CP12" s="72"/>
      <c r="CQ12" s="208"/>
      <c r="CR12" s="72"/>
      <c r="CS12" s="260"/>
      <c r="CT12" s="260"/>
      <c r="CU12" s="222"/>
      <c r="CV12" s="72"/>
      <c r="CW12" s="72"/>
      <c r="CX12" s="208"/>
      <c r="CY12" s="72"/>
      <c r="CZ12" s="260"/>
      <c r="DA12" s="260"/>
      <c r="DB12" s="222"/>
      <c r="DC12" s="72"/>
      <c r="DD12" s="72"/>
      <c r="DE12" s="208"/>
      <c r="DF12" s="72"/>
      <c r="DG12" s="260"/>
      <c r="DH12" s="260"/>
    </row>
    <row r="13" spans="1:112" s="26" customFormat="1" ht="193.5" customHeight="1" thickBot="1">
      <c r="A13" s="21"/>
      <c r="B13" s="284" t="s">
        <v>319</v>
      </c>
      <c r="C13" s="283">
        <v>0.25</v>
      </c>
      <c r="D13" s="256" t="s">
        <v>320</v>
      </c>
      <c r="E13" s="267">
        <v>0.25</v>
      </c>
      <c r="F13" s="264" t="s">
        <v>317</v>
      </c>
      <c r="G13" s="268" t="s">
        <v>283</v>
      </c>
      <c r="H13" s="268" t="s">
        <v>323</v>
      </c>
      <c r="I13" s="268" t="s">
        <v>321</v>
      </c>
      <c r="J13" s="273" t="s">
        <v>322</v>
      </c>
      <c r="K13" s="274">
        <v>44562</v>
      </c>
      <c r="L13" s="274">
        <v>46203</v>
      </c>
      <c r="M13" s="275" t="s">
        <v>197</v>
      </c>
      <c r="N13" s="271" t="s">
        <v>312</v>
      </c>
      <c r="O13" s="271" t="s">
        <v>311</v>
      </c>
      <c r="P13" s="264" t="s">
        <v>196</v>
      </c>
      <c r="Q13" s="263">
        <v>4067</v>
      </c>
      <c r="R13" s="245">
        <v>2021</v>
      </c>
      <c r="S13" s="41"/>
      <c r="T13" s="263">
        <v>8093.33</v>
      </c>
      <c r="U13" s="263">
        <v>8012.3966999999993</v>
      </c>
      <c r="V13" s="263">
        <v>7932.2727329999998</v>
      </c>
      <c r="W13" s="263">
        <v>7852.9500056699999</v>
      </c>
      <c r="X13" s="263">
        <v>3906.7439726699995</v>
      </c>
      <c r="Y13" s="263"/>
      <c r="Z13" s="263"/>
      <c r="AA13" s="263">
        <f>AVERAGE(S13:Z13)</f>
        <v>7159.5386822679984</v>
      </c>
      <c r="AB13" s="207"/>
      <c r="AC13" s="278">
        <v>191904</v>
      </c>
      <c r="AD13" s="278">
        <v>199707</v>
      </c>
      <c r="AE13" s="278">
        <v>207828</v>
      </c>
      <c r="AF13" s="278">
        <v>216279</v>
      </c>
      <c r="AG13" s="278">
        <v>113103</v>
      </c>
      <c r="AH13" s="278"/>
      <c r="AI13" s="278"/>
      <c r="AJ13" s="278">
        <f>SUM(AB13:AI13)</f>
        <v>928821</v>
      </c>
      <c r="AK13" s="277"/>
      <c r="AL13" s="254"/>
      <c r="AM13" s="252"/>
      <c r="AN13" s="252"/>
      <c r="AO13" s="278">
        <f>AC13</f>
        <v>191904</v>
      </c>
      <c r="AP13" s="282" t="s">
        <v>315</v>
      </c>
      <c r="AQ13" s="282"/>
      <c r="AR13" s="282"/>
      <c r="AS13" s="282">
        <f>AD13</f>
        <v>199707</v>
      </c>
      <c r="AT13" s="282" t="s">
        <v>315</v>
      </c>
      <c r="AU13" s="282"/>
      <c r="AV13" s="282"/>
      <c r="AW13" s="282">
        <f>AE13</f>
        <v>207828</v>
      </c>
      <c r="AX13" s="282" t="s">
        <v>315</v>
      </c>
      <c r="AY13" s="282"/>
      <c r="AZ13" s="282"/>
      <c r="BA13" s="282">
        <f>AF13</f>
        <v>216279</v>
      </c>
      <c r="BB13" s="282" t="s">
        <v>315</v>
      </c>
      <c r="BC13" s="282"/>
      <c r="BD13" s="282"/>
      <c r="BE13" s="282">
        <f>AG13</f>
        <v>113103</v>
      </c>
      <c r="BF13" s="282" t="s">
        <v>315</v>
      </c>
      <c r="BG13" s="282"/>
      <c r="BH13" s="282"/>
      <c r="BI13" s="282"/>
      <c r="BJ13" s="282"/>
      <c r="BK13" s="282"/>
      <c r="BL13" s="282"/>
      <c r="BM13" s="282"/>
      <c r="BN13" s="282"/>
      <c r="BO13" s="282"/>
      <c r="BP13" s="278"/>
      <c r="BQ13" s="278">
        <f>SUMIF(AK13:BP13,"&gt;0",AK13:BP13)</f>
        <v>928821</v>
      </c>
      <c r="BR13" s="42"/>
      <c r="BS13" s="222"/>
      <c r="BT13" s="72"/>
      <c r="BU13" s="72"/>
      <c r="BV13" s="208"/>
      <c r="BW13" s="72"/>
      <c r="BX13" s="249"/>
      <c r="BY13" s="249"/>
      <c r="BZ13" s="222"/>
      <c r="CA13" s="72"/>
      <c r="CB13" s="72"/>
      <c r="CC13" s="208"/>
      <c r="CD13" s="72"/>
      <c r="CE13" s="249"/>
      <c r="CF13" s="249"/>
      <c r="CG13" s="222"/>
      <c r="CH13" s="72"/>
      <c r="CI13" s="72"/>
      <c r="CJ13" s="208"/>
      <c r="CK13" s="72"/>
      <c r="CL13" s="249"/>
      <c r="CM13" s="249"/>
      <c r="CN13" s="222"/>
      <c r="CO13" s="72"/>
      <c r="CP13" s="72"/>
      <c r="CQ13" s="208"/>
      <c r="CR13" s="72"/>
      <c r="CS13" s="249"/>
      <c r="CT13" s="249"/>
      <c r="CU13" s="81"/>
      <c r="CV13" s="72"/>
      <c r="CW13" s="72"/>
      <c r="CX13" s="208"/>
      <c r="CY13" s="72"/>
      <c r="CZ13" s="249"/>
      <c r="DA13" s="249"/>
      <c r="DB13" s="81"/>
      <c r="DC13" s="72"/>
      <c r="DD13" s="72"/>
      <c r="DE13" s="208"/>
      <c r="DF13" s="72"/>
      <c r="DG13" s="249"/>
      <c r="DH13" s="249"/>
    </row>
    <row r="14" spans="1:112" s="26" customFormat="1" ht="24" customHeight="1">
      <c r="A14" s="74"/>
      <c r="B14" s="77"/>
      <c r="C14" s="75"/>
      <c r="D14" s="75"/>
      <c r="E14" s="75"/>
      <c r="F14" s="75"/>
      <c r="G14" s="75"/>
      <c r="H14" s="75"/>
      <c r="I14" s="75"/>
      <c r="J14" s="75"/>
      <c r="K14" s="75"/>
      <c r="L14" s="75"/>
      <c r="M14" s="75"/>
      <c r="N14" s="75"/>
      <c r="O14" s="75"/>
      <c r="P14" s="75"/>
      <c r="Q14" s="75"/>
      <c r="R14" s="75"/>
      <c r="S14" s="76" t="s">
        <v>55</v>
      </c>
      <c r="U14" s="75"/>
      <c r="V14" s="244"/>
      <c r="W14" s="244"/>
      <c r="X14" s="244"/>
      <c r="Y14" s="244"/>
      <c r="Z14" s="244"/>
      <c r="AB14" s="43" t="str">
        <f>IF(SUM(AB13:AB13)=0,"",SUM(AB13:AB13))</f>
        <v/>
      </c>
      <c r="AC14" s="279">
        <f>IF(SUM(AC13:AC13)=0,"",SUM(AC13:AC13))</f>
        <v>191904</v>
      </c>
      <c r="AD14" s="279">
        <f>IF(SUM(AD13:AD13)=0,"",SUM(AD13:AD13))</f>
        <v>199707</v>
      </c>
      <c r="AE14" s="279">
        <f>IF(SUM(AE13:AE13)=0,"",SUM(AE13:AE13))</f>
        <v>207828</v>
      </c>
      <c r="AF14" s="279">
        <f t="shared" ref="AF14:AI14" si="5">IF(SUM(AF13:AF13)=0,"",SUM(AF13:AF13))</f>
        <v>216279</v>
      </c>
      <c r="AG14" s="279">
        <f t="shared" si="5"/>
        <v>113103</v>
      </c>
      <c r="AH14" s="279" t="str">
        <f t="shared" si="5"/>
        <v/>
      </c>
      <c r="AI14" s="279" t="str">
        <f t="shared" si="5"/>
        <v/>
      </c>
      <c r="AJ14" s="279">
        <f>SUM(AJ12:AJ13)</f>
        <v>2800011</v>
      </c>
      <c r="AK14" s="291" t="str">
        <f>IF((SUM(AK13:AK13)+SUM(AM13:AM13))=0,"",SUM(AK13:AK13)+SUM(AM13:AM13))</f>
        <v/>
      </c>
      <c r="AL14" s="292"/>
      <c r="AM14" s="292"/>
      <c r="AN14" s="293"/>
      <c r="AO14" s="291">
        <f>IF((SUM(AO12:AO13)+SUM(AQ12:AQ13))=0,"",SUM(AO13:AO13)+SUM(AQ13:AQ13))</f>
        <v>191904</v>
      </c>
      <c r="AP14" s="292"/>
      <c r="AQ14" s="292"/>
      <c r="AR14" s="293"/>
      <c r="AS14" s="291">
        <f>IF((SUM(AS12:AS13)+SUM(AU12:AU13))=0,"",SUM(AS13:AS13)+SUM(AU13:AU13))</f>
        <v>199707</v>
      </c>
      <c r="AT14" s="292"/>
      <c r="AU14" s="292"/>
      <c r="AV14" s="293"/>
      <c r="AW14" s="291">
        <f>IF((SUM(AW12:AW13)+SUM(AY12:AY13))=0,"",SUM(AW13:AW13)+SUM(AY13:AY13))</f>
        <v>207828</v>
      </c>
      <c r="AX14" s="292"/>
      <c r="AY14" s="292"/>
      <c r="AZ14" s="293"/>
      <c r="BA14" s="291">
        <f>IF((SUM(BA12:BA13)+SUM(BC12:BC13))=0,"",SUM(BA13:BA13)+SUM(BC13:BC13))</f>
        <v>216279</v>
      </c>
      <c r="BB14" s="292"/>
      <c r="BC14" s="292"/>
      <c r="BD14" s="293"/>
      <c r="BE14" s="291">
        <f>IF((SUM(BE12:BE13)+SUM(BG12:BG13))=0,"",SUM(BE13:BE13)+SUM(BG13:BG13))</f>
        <v>113103</v>
      </c>
      <c r="BF14" s="292"/>
      <c r="BG14" s="292"/>
      <c r="BH14" s="293"/>
      <c r="BI14" s="291">
        <f>SUM(BI12:BI13)</f>
        <v>57305</v>
      </c>
      <c r="BJ14" s="292"/>
      <c r="BK14" s="292"/>
      <c r="BL14" s="293"/>
      <c r="BM14" s="291"/>
      <c r="BN14" s="292"/>
      <c r="BO14" s="292"/>
      <c r="BP14" s="293"/>
      <c r="BQ14" s="281">
        <f>IF(SUM(BQ10:BQ13)=0,"",SUM(BQ10:BQ13))</f>
        <v>2800011</v>
      </c>
      <c r="BR14" s="224"/>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row>
    <row r="15" spans="1:112" s="26" customFormat="1" ht="68.25" customHeight="1">
      <c r="A15" s="21"/>
      <c r="B15" s="78"/>
      <c r="C15" s="79"/>
      <c r="D15" s="79"/>
      <c r="E15" s="79"/>
      <c r="F15" s="79"/>
      <c r="G15" s="79"/>
      <c r="H15" s="79"/>
      <c r="I15" s="79"/>
      <c r="J15" s="79"/>
      <c r="K15" s="79"/>
      <c r="L15" s="79"/>
      <c r="M15" s="79"/>
      <c r="N15" s="79"/>
      <c r="O15" s="79"/>
      <c r="P15" s="79"/>
      <c r="Q15" s="79"/>
      <c r="R15" s="79" t="s">
        <v>56</v>
      </c>
      <c r="T15" s="79"/>
      <c r="U15" s="79"/>
      <c r="V15" s="79"/>
      <c r="W15" s="79"/>
      <c r="X15" s="79"/>
      <c r="Y15" s="79"/>
      <c r="Z15" s="79"/>
      <c r="AA15" s="79"/>
      <c r="AB15" s="247"/>
      <c r="AC15" s="247"/>
      <c r="AD15" s="247"/>
      <c r="AE15" s="247"/>
      <c r="AF15" s="247"/>
      <c r="AG15" s="247"/>
      <c r="AH15" s="247"/>
      <c r="AI15" s="79"/>
      <c r="AJ15" s="248"/>
      <c r="AK15" s="82" t="str">
        <f>IF(OR(AB14="",AK14=""),"",AK14-AB14)</f>
        <v/>
      </c>
      <c r="AL15" s="88"/>
      <c r="AM15" s="87"/>
      <c r="AN15" s="89"/>
      <c r="AO15" s="82">
        <f>IF(OR(AC14="",AO14=""),"",AO14-AC14)</f>
        <v>0</v>
      </c>
      <c r="AP15" s="88"/>
      <c r="AQ15" s="87"/>
      <c r="AR15" s="89"/>
      <c r="AS15" s="82">
        <v>0</v>
      </c>
      <c r="AT15" s="88"/>
      <c r="AU15" s="87"/>
      <c r="AV15" s="89"/>
      <c r="AW15" s="82">
        <v>0</v>
      </c>
      <c r="AX15" s="88"/>
      <c r="AY15" s="87"/>
      <c r="AZ15" s="89"/>
      <c r="BA15" s="82">
        <v>0</v>
      </c>
      <c r="BB15" s="88"/>
      <c r="BC15" s="87"/>
      <c r="BD15" s="89"/>
      <c r="BE15" s="82">
        <v>0</v>
      </c>
      <c r="BF15" s="88"/>
      <c r="BG15" s="87"/>
      <c r="BH15" s="89"/>
      <c r="BI15" s="82">
        <v>0</v>
      </c>
      <c r="BJ15" s="88"/>
      <c r="BK15" s="87"/>
      <c r="BL15" s="89"/>
      <c r="BM15" s="280">
        <v>0</v>
      </c>
      <c r="BN15" s="88"/>
      <c r="BO15" s="88"/>
      <c r="BP15" s="88"/>
      <c r="BQ15" s="82">
        <f>IF(OR(BQ14="",AJ14=""),"",BQ14-AJ14)</f>
        <v>0</v>
      </c>
      <c r="BR15" s="225" t="s">
        <v>57</v>
      </c>
      <c r="BS15" s="290"/>
      <c r="BT15" s="290"/>
      <c r="BU15" s="290"/>
      <c r="BV15" s="209" t="str">
        <f>IF(SUM(BV10:BV13)=0,"",SUM(BV10:BV13))</f>
        <v/>
      </c>
      <c r="BW15" s="72" t="str">
        <f>IFERROR(BV15/#REF!,"")</f>
        <v/>
      </c>
      <c r="BX15" s="230" t="str">
        <f>IF(SUMPRODUCT(BX10:BX13,$C$10:$C$13)=0,"",SUMPRODUCT(BX10:BX13,$C$10:$C$13))</f>
        <v/>
      </c>
      <c r="BY15" s="230" t="str">
        <f>IF(SUMPRODUCT(BY10:BY13,$C$10:$C$13)=0,"",SUMPRODUCT(BY10:BY13,$C$10:$C$13))</f>
        <v/>
      </c>
      <c r="BZ15" s="285"/>
      <c r="CA15" s="285"/>
      <c r="CB15" s="285"/>
      <c r="CC15" s="209" t="str">
        <f>IF(SUM(CC10:CC13,BV10:BV13)=0,"",SUM(CC10:CC13,BV10:BV13))</f>
        <v/>
      </c>
      <c r="CD15" s="72" t="str">
        <f>IFERROR(CC15/#REF!,"")</f>
        <v/>
      </c>
      <c r="CE15" s="230" t="str">
        <f>IF(SUMPRODUCT(CE10:CE13,$C$10:$C$13)=0,"",SUMPRODUCT(CE10:CE13,$C$10:$C$13))</f>
        <v/>
      </c>
      <c r="CF15" s="230" t="str">
        <f>IF(SUMPRODUCT(CF10:CF13,$C$10:$C$13)=0,"",SUMPRODUCT(CF10:CF13,$C$10:$C$13))</f>
        <v/>
      </c>
      <c r="CG15" s="285"/>
      <c r="CH15" s="285"/>
      <c r="CI15" s="285"/>
      <c r="CJ15" s="209" t="str">
        <f>IF(SUM(CJ10:CJ13)=0,"",SUM(CJ10:CJ13))</f>
        <v/>
      </c>
      <c r="CK15" s="72" t="str">
        <f>IFERROR(CJ15/AK14,"")</f>
        <v/>
      </c>
      <c r="CL15" s="230" t="str">
        <f>IF(SUMPRODUCT(CL10:CL13,$C$10:$C$13)=0,"",SUMPRODUCT(CL10:CL13,$C$10:$C$13))</f>
        <v/>
      </c>
      <c r="CM15" s="230" t="str">
        <f>IF(SUMPRODUCT(CM10:CM13,$C$10:$C$13)=0,"",SUMPRODUCT(CM10:CM13,$C$10:$C$13))</f>
        <v/>
      </c>
      <c r="CN15" s="285"/>
      <c r="CO15" s="285"/>
      <c r="CP15" s="285"/>
      <c r="CQ15" s="209" t="str">
        <f>IF(SUM(CQ10:CQ13,CJ10:CJ13)=0,"",SUM(CQ10:CQ13,CJ10:CJ13))</f>
        <v/>
      </c>
      <c r="CR15" s="72" t="str">
        <f>IFERROR(CQ15/AK14,"")</f>
        <v/>
      </c>
      <c r="CS15" s="230" t="str">
        <f>IF(SUMPRODUCT(CS10:CS13,$C$10:$C$13)=0,"",SUMPRODUCT(CS10:CS13,$C$10:$C$13))</f>
        <v/>
      </c>
      <c r="CT15" s="230" t="str">
        <f>IF(SUMPRODUCT(CT10:CT13,$C$10:$C$13)=0,"",SUMPRODUCT(CT10:CT13,$C$10:$C$13))</f>
        <v/>
      </c>
      <c r="CU15" s="285"/>
      <c r="CV15" s="285"/>
      <c r="CW15" s="285"/>
      <c r="CX15" s="209" t="str">
        <f>IF(SUM(CX10:CX13)=0,"",SUM(CX10:CX13))</f>
        <v/>
      </c>
      <c r="CY15" s="72" t="str">
        <f>IFERROR(CX15/AO14,"")</f>
        <v/>
      </c>
      <c r="CZ15" s="230" t="str">
        <f>IF(SUMPRODUCT(CZ10:CZ13,$C$10:$C$13)=0,"",SUMPRODUCT(CZ10:CZ13,$C$10:$C$13))</f>
        <v/>
      </c>
      <c r="DA15" s="230" t="str">
        <f>IF(SUMPRODUCT(DA10:DA13,$C$10:$C$13)=0,"",SUMPRODUCT(DA10:DA13,$C$10:$C$13))</f>
        <v/>
      </c>
      <c r="DB15" s="285"/>
      <c r="DC15" s="285"/>
      <c r="DD15" s="285"/>
      <c r="DE15" s="209" t="str">
        <f>IF(SUM(DE10:DE13,CX10:CX13)=0,"",SUM(DE10:DE13,CX10:CX13))</f>
        <v/>
      </c>
      <c r="DF15" s="72" t="str">
        <f>IFERROR(DE15/AO14,"")</f>
        <v/>
      </c>
      <c r="DG15" s="230" t="str">
        <f>IF(SUMPRODUCT(DG10:DG13,$C$10:$C$13)=0,"",SUMPRODUCT(DG10:DG13,$C$10:$C$13))</f>
        <v/>
      </c>
      <c r="DH15" s="230" t="str">
        <f>IF(SUMPRODUCT(DH10:DH13,$C$10:$C$13)=0,"",SUMPRODUCT(DH10:DH13,$C$10:$C$13))</f>
        <v/>
      </c>
    </row>
    <row r="16" spans="1:112" s="26" customFormat="1" ht="34.5" customHeight="1" thickBot="1">
      <c r="A16" s="21"/>
      <c r="B16" s="80" t="s">
        <v>58</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223"/>
      <c r="BS16" s="223"/>
      <c r="BT16" s="223"/>
      <c r="BU16" s="223"/>
      <c r="BV16" s="223"/>
      <c r="BW16" s="44"/>
      <c r="BX16" s="44"/>
      <c r="BY16" s="44"/>
      <c r="BZ16" s="223"/>
      <c r="CA16" s="223"/>
      <c r="CB16" s="223"/>
      <c r="CC16" s="223"/>
      <c r="CD16" s="44"/>
      <c r="CE16" s="44"/>
      <c r="CF16" s="44"/>
      <c r="CG16" s="223"/>
      <c r="CH16" s="223"/>
      <c r="CI16" s="223"/>
      <c r="CJ16" s="223"/>
      <c r="CK16" s="44"/>
      <c r="CL16" s="44"/>
      <c r="CM16" s="44"/>
      <c r="CN16" s="223"/>
      <c r="CO16" s="223"/>
      <c r="CP16" s="223"/>
      <c r="CQ16" s="223"/>
      <c r="CR16" s="44"/>
      <c r="CS16" s="44"/>
      <c r="CT16" s="44"/>
      <c r="CU16" s="223"/>
      <c r="CV16" s="223"/>
      <c r="CW16" s="223"/>
      <c r="CX16" s="223"/>
      <c r="CY16" s="44"/>
      <c r="CZ16" s="44"/>
      <c r="DA16" s="44"/>
      <c r="DB16" s="223"/>
      <c r="DC16" s="223"/>
      <c r="DD16" s="223"/>
      <c r="DE16" s="223"/>
      <c r="DF16" s="44"/>
      <c r="DG16" s="44"/>
      <c r="DH16" s="44"/>
    </row>
    <row r="17" spans="1:112" s="26" customFormat="1" ht="33.75" customHeight="1">
      <c r="A17" s="21"/>
      <c r="B17" s="52" t="s">
        <v>59</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row>
    <row r="18" spans="1:112" s="26" customFormat="1" ht="15.75" customHeight="1">
      <c r="A18" s="21"/>
      <c r="B18" s="316" t="s">
        <v>60</v>
      </c>
      <c r="C18" s="61" t="s">
        <v>61</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row>
    <row r="19" spans="1:112" s="26" customFormat="1" ht="15.75" customHeight="1">
      <c r="A19" s="21"/>
      <c r="B19" s="317"/>
      <c r="C19" s="63" t="s">
        <v>62</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row>
    <row r="20" spans="1:112" s="26" customFormat="1" ht="15.75" customHeight="1">
      <c r="A20" s="21"/>
      <c r="B20" s="317"/>
      <c r="C20" s="63" t="s">
        <v>63</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row>
    <row r="21" spans="1:112" s="26" customFormat="1" ht="15.75" customHeight="1">
      <c r="A21" s="21"/>
      <c r="B21" s="305" t="s">
        <v>64</v>
      </c>
      <c r="C21" s="46" t="s">
        <v>65</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row>
    <row r="22" spans="1:112" s="26" customFormat="1" ht="15.75" customHeight="1">
      <c r="A22" s="21"/>
      <c r="B22" s="306"/>
      <c r="C22" s="48" t="s">
        <v>66</v>
      </c>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row>
    <row r="23" spans="1:112" s="26" customFormat="1" ht="15.75" customHeight="1">
      <c r="A23" s="21"/>
      <c r="B23" s="306"/>
      <c r="C23" s="48" t="s">
        <v>67</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row>
    <row r="24" spans="1:112" s="26" customFormat="1" ht="15.75" customHeight="1">
      <c r="A24" s="21"/>
      <c r="B24" s="307" t="s">
        <v>68</v>
      </c>
      <c r="C24" s="46" t="s">
        <v>65</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row>
    <row r="25" spans="1:112" s="26" customFormat="1" ht="15.75" customHeight="1">
      <c r="A25" s="21"/>
      <c r="B25" s="308"/>
      <c r="C25" s="48" t="s">
        <v>66</v>
      </c>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row>
    <row r="26" spans="1:112" s="26" customFormat="1" ht="15.75" customHeight="1">
      <c r="A26" s="21"/>
      <c r="B26" s="308"/>
      <c r="C26" s="48" t="s">
        <v>67</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row>
    <row r="27" spans="1:112" s="26" customFormat="1" ht="15.75" customHeight="1">
      <c r="A27" s="21"/>
      <c r="B27" s="307" t="s">
        <v>69</v>
      </c>
      <c r="C27" s="46" t="s">
        <v>65</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row>
    <row r="28" spans="1:112" s="26" customFormat="1" ht="15.75" customHeight="1">
      <c r="A28" s="21"/>
      <c r="B28" s="308"/>
      <c r="C28" s="48" t="s">
        <v>66</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row>
    <row r="29" spans="1:112" s="26" customFormat="1" ht="15.75" customHeight="1">
      <c r="A29" s="21"/>
      <c r="B29" s="308"/>
      <c r="C29" s="48" t="s">
        <v>67</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row>
    <row r="30" spans="1:112" s="26" customFormat="1" ht="15.75" customHeight="1">
      <c r="A30" s="21"/>
      <c r="B30" s="302" t="s">
        <v>70</v>
      </c>
      <c r="C30" s="46" t="s">
        <v>65</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row>
    <row r="31" spans="1:112" s="26" customFormat="1" ht="15.75" customHeight="1">
      <c r="A31" s="21"/>
      <c r="B31" s="303"/>
      <c r="C31" s="48" t="s">
        <v>66</v>
      </c>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row>
    <row r="32" spans="1:112" s="26" customFormat="1" ht="15.75" customHeight="1" thickBot="1">
      <c r="A32" s="21"/>
      <c r="B32" s="304"/>
      <c r="C32" s="50" t="s">
        <v>67</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row>
    <row r="33" spans="1:112" s="26" customFormat="1" ht="15.75" customHeight="1">
      <c r="A33" s="21"/>
      <c r="B33" s="27"/>
      <c r="C33" s="28"/>
      <c r="D33" s="27"/>
      <c r="E33" s="27"/>
      <c r="F33" s="27"/>
      <c r="G33" s="27"/>
      <c r="H33" s="27"/>
      <c r="I33" s="27"/>
      <c r="J33" s="27"/>
      <c r="K33" s="27"/>
      <c r="L33" s="27"/>
      <c r="M33" s="27"/>
      <c r="N33" s="27"/>
      <c r="O33" s="27"/>
      <c r="P33" s="27"/>
      <c r="Q33" s="27"/>
      <c r="R33" s="27"/>
      <c r="S33" s="27"/>
      <c r="T33" s="27"/>
      <c r="U33" s="27"/>
      <c r="V33" s="27"/>
      <c r="W33" s="27"/>
      <c r="X33" s="27"/>
      <c r="Y33" s="27"/>
      <c r="Z33" s="27"/>
      <c r="AA33" s="27"/>
      <c r="AB33" s="29"/>
      <c r="AC33" s="29"/>
      <c r="AD33" s="29"/>
      <c r="AE33" s="29"/>
      <c r="AF33" s="29"/>
      <c r="AG33" s="29"/>
      <c r="AH33" s="29"/>
      <c r="AI33" s="29"/>
      <c r="AJ33" s="29"/>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row>
    <row r="34" spans="1:112" ht="33.75" customHeight="1">
      <c r="B34" s="27" t="s">
        <v>71</v>
      </c>
      <c r="C34" s="28"/>
      <c r="D34" s="27"/>
      <c r="E34" s="27"/>
      <c r="F34" s="27"/>
      <c r="G34" s="27"/>
      <c r="H34" s="27"/>
      <c r="I34" s="27"/>
      <c r="J34" s="27"/>
      <c r="K34" s="27"/>
      <c r="L34" s="27"/>
      <c r="M34" s="27"/>
      <c r="N34" s="27"/>
      <c r="O34" s="27"/>
      <c r="P34" s="27"/>
      <c r="Q34" s="27"/>
      <c r="R34" s="27"/>
      <c r="S34" s="27"/>
      <c r="T34" s="27"/>
      <c r="U34" s="27"/>
      <c r="V34" s="27"/>
      <c r="W34" s="27"/>
      <c r="X34" s="27"/>
      <c r="Y34" s="27"/>
      <c r="Z34" s="27"/>
      <c r="AA34" s="27"/>
      <c r="AB34" s="29"/>
      <c r="AC34" s="29"/>
      <c r="AD34" s="29"/>
      <c r="AE34" s="29"/>
      <c r="AF34" s="29"/>
      <c r="AG34" s="29"/>
      <c r="AH34" s="29"/>
      <c r="AI34" s="29"/>
      <c r="AJ34" s="29"/>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row>
    <row r="35" spans="1:112" ht="33.75" customHeight="1">
      <c r="B35" s="27"/>
      <c r="C35" s="28"/>
      <c r="D35" s="27"/>
      <c r="E35" s="27"/>
      <c r="F35" s="27"/>
      <c r="G35" s="27"/>
      <c r="H35" s="27"/>
      <c r="I35" s="27"/>
      <c r="J35" s="27"/>
      <c r="K35" s="27"/>
      <c r="L35" s="27"/>
      <c r="M35" s="27"/>
      <c r="N35" s="27"/>
      <c r="O35" s="27"/>
      <c r="P35" s="27"/>
      <c r="Q35" s="27"/>
      <c r="R35" s="27"/>
      <c r="S35" s="27"/>
      <c r="T35" s="27"/>
      <c r="U35" s="27"/>
      <c r="V35" s="27"/>
      <c r="W35" s="27"/>
      <c r="X35" s="27"/>
      <c r="Y35" s="27"/>
      <c r="Z35" s="27"/>
      <c r="AA35" s="27"/>
      <c r="AB35" s="29"/>
      <c r="AC35" s="29"/>
      <c r="AD35" s="29"/>
      <c r="AE35" s="29"/>
      <c r="AF35" s="29"/>
      <c r="AG35" s="29"/>
      <c r="AH35" s="29"/>
      <c r="AI35" s="29"/>
      <c r="AJ35" s="29"/>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row>
    <row r="36" spans="1:112" ht="33.75" customHeight="1">
      <c r="B36" s="27"/>
      <c r="C36" s="28"/>
      <c r="D36" s="27"/>
      <c r="E36" s="27"/>
      <c r="F36" s="27"/>
      <c r="G36" s="27"/>
      <c r="H36" s="27"/>
      <c r="I36" s="27"/>
      <c r="J36" s="27"/>
      <c r="K36" s="27"/>
      <c r="L36" s="27"/>
      <c r="M36" s="27"/>
      <c r="N36" s="27"/>
      <c r="O36" s="27"/>
      <c r="P36" s="27"/>
      <c r="Q36" s="27"/>
      <c r="R36" s="27"/>
      <c r="S36" s="27"/>
      <c r="T36" s="27"/>
      <c r="U36" s="27"/>
      <c r="V36" s="27"/>
      <c r="W36" s="27"/>
      <c r="X36" s="27"/>
      <c r="Y36" s="27"/>
      <c r="Z36" s="27"/>
      <c r="AA36" s="27"/>
      <c r="AB36" s="29"/>
      <c r="AC36" s="29"/>
      <c r="AD36" s="29"/>
      <c r="AE36" s="29"/>
      <c r="AF36" s="29"/>
      <c r="AG36" s="29"/>
      <c r="AH36" s="29"/>
      <c r="AI36" s="29"/>
      <c r="AJ36" s="29"/>
      <c r="AK36" s="27"/>
      <c r="AL36" s="27"/>
      <c r="AM36" s="27"/>
      <c r="AN36" s="27"/>
      <c r="AO36" s="27"/>
      <c r="AP36" s="27"/>
      <c r="AQ36" s="27"/>
      <c r="AR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row>
    <row r="37" spans="1:112" ht="33.75" customHeight="1">
      <c r="B37" s="27"/>
      <c r="C37" s="28"/>
      <c r="D37" s="27"/>
      <c r="E37" s="27"/>
      <c r="F37" s="27"/>
      <c r="G37" s="27"/>
      <c r="H37" s="27"/>
      <c r="I37" s="27"/>
      <c r="J37" s="27"/>
      <c r="K37" s="27"/>
      <c r="L37" s="27"/>
      <c r="M37" s="27"/>
      <c r="N37" s="27"/>
      <c r="O37" s="27"/>
      <c r="P37" s="27"/>
      <c r="Q37" s="27"/>
      <c r="R37" s="27"/>
      <c r="S37" s="27"/>
      <c r="T37" s="27"/>
      <c r="U37" s="27"/>
      <c r="V37" s="27"/>
      <c r="W37" s="27"/>
      <c r="X37" s="27"/>
      <c r="Y37" s="27"/>
      <c r="Z37" s="27"/>
      <c r="AA37" s="27"/>
      <c r="AB37" s="29"/>
      <c r="AC37" s="29"/>
      <c r="AD37" s="29"/>
      <c r="AE37" s="29"/>
      <c r="AF37" s="29"/>
      <c r="AG37" s="29"/>
      <c r="AH37" s="29"/>
      <c r="AI37" s="29"/>
      <c r="AJ37" s="29"/>
      <c r="AK37" s="27"/>
      <c r="AL37" s="27"/>
      <c r="AM37" s="27"/>
      <c r="AN37" s="27"/>
      <c r="AO37" s="27"/>
      <c r="AP37" s="27"/>
      <c r="AQ37" s="27"/>
      <c r="AR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row>
    <row r="38" spans="1:112" ht="33.75" customHeight="1">
      <c r="B38" s="27"/>
      <c r="C38" s="28"/>
      <c r="D38" s="27"/>
      <c r="E38" s="27"/>
      <c r="F38" s="27"/>
      <c r="G38" s="27"/>
      <c r="H38" s="27"/>
      <c r="I38" s="27"/>
      <c r="J38" s="27"/>
      <c r="K38" s="27"/>
      <c r="L38" s="27"/>
      <c r="M38" s="27"/>
      <c r="N38" s="27"/>
      <c r="O38" s="27"/>
      <c r="P38" s="27"/>
      <c r="Q38" s="27"/>
      <c r="R38" s="27"/>
      <c r="S38" s="27"/>
      <c r="T38" s="27"/>
      <c r="U38" s="27"/>
      <c r="V38" s="27"/>
      <c r="W38" s="27"/>
      <c r="X38" s="27"/>
      <c r="Y38" s="27"/>
      <c r="Z38" s="27"/>
      <c r="AA38" s="27"/>
      <c r="AB38" s="29"/>
      <c r="AC38" s="29"/>
      <c r="AD38" s="29"/>
      <c r="AE38" s="29"/>
      <c r="AF38" s="29"/>
      <c r="AG38" s="29"/>
      <c r="AH38" s="29"/>
      <c r="AI38" s="29"/>
      <c r="AJ38" s="29"/>
      <c r="AK38" s="27"/>
      <c r="AL38" s="27"/>
      <c r="AM38" s="27"/>
      <c r="AN38" s="27"/>
      <c r="AO38" s="27"/>
      <c r="AP38" s="27"/>
      <c r="AQ38" s="27"/>
      <c r="AR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row>
    <row r="39" spans="1:112" ht="33.75" customHeight="1">
      <c r="B39" s="27"/>
      <c r="C39" s="28"/>
      <c r="D39" s="27"/>
      <c r="E39" s="27"/>
      <c r="F39" s="27"/>
      <c r="G39" s="27"/>
      <c r="H39" s="27"/>
      <c r="I39" s="27"/>
      <c r="J39" s="27"/>
      <c r="K39" s="27"/>
      <c r="L39" s="27"/>
      <c r="M39" s="27"/>
      <c r="N39" s="27"/>
      <c r="O39" s="27"/>
      <c r="P39" s="27"/>
      <c r="Q39" s="27"/>
      <c r="R39" s="27"/>
      <c r="S39" s="27"/>
      <c r="T39" s="27"/>
      <c r="U39" s="27"/>
      <c r="V39" s="27"/>
      <c r="W39" s="27"/>
      <c r="X39" s="27"/>
      <c r="Y39" s="27"/>
      <c r="Z39" s="27"/>
      <c r="AA39" s="27"/>
      <c r="AB39" s="29"/>
      <c r="AC39" s="29"/>
      <c r="AD39" s="29"/>
      <c r="AE39" s="29"/>
      <c r="AF39" s="29"/>
      <c r="AG39" s="29"/>
      <c r="AH39" s="29"/>
      <c r="AI39" s="29"/>
      <c r="AJ39" s="29"/>
      <c r="AK39" s="27"/>
      <c r="AL39" s="27"/>
      <c r="AM39" s="27"/>
      <c r="AN39" s="27"/>
      <c r="AO39" s="27"/>
      <c r="AP39" s="27"/>
      <c r="AQ39" s="27"/>
      <c r="AR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row>
    <row r="40" spans="1:112" ht="33.75" customHeight="1">
      <c r="B40" s="27"/>
      <c r="C40" s="28"/>
      <c r="D40" s="27"/>
      <c r="E40" s="27"/>
      <c r="F40" s="27"/>
      <c r="G40" s="27"/>
      <c r="H40" s="27"/>
      <c r="I40" s="27"/>
      <c r="J40" s="27"/>
      <c r="K40" s="27"/>
      <c r="L40" s="27"/>
      <c r="M40" s="27"/>
      <c r="N40" s="27"/>
      <c r="O40" s="27"/>
      <c r="P40" s="27"/>
      <c r="Q40" s="27"/>
      <c r="R40" s="27"/>
      <c r="S40" s="27"/>
      <c r="T40" s="27"/>
      <c r="U40" s="27"/>
      <c r="V40" s="27"/>
      <c r="W40" s="27"/>
      <c r="X40" s="27"/>
      <c r="Y40" s="27"/>
      <c r="Z40" s="27"/>
      <c r="AA40" s="27"/>
      <c r="AB40" s="29"/>
      <c r="AC40" s="29"/>
      <c r="AD40" s="29"/>
      <c r="AE40" s="29"/>
      <c r="AF40" s="29"/>
      <c r="AG40" s="29"/>
      <c r="AH40" s="29"/>
      <c r="AI40" s="29"/>
      <c r="AJ40" s="29"/>
      <c r="AK40" s="27"/>
      <c r="AL40" s="27"/>
      <c r="AM40" s="27"/>
      <c r="AN40" s="27"/>
      <c r="AO40" s="27"/>
      <c r="AP40" s="27"/>
      <c r="AQ40" s="27"/>
      <c r="AR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row>
    <row r="41" spans="1:112" ht="33.75" customHeight="1">
      <c r="B41" s="27"/>
      <c r="C41" s="28"/>
      <c r="D41" s="27"/>
      <c r="E41" s="27"/>
      <c r="F41" s="27"/>
      <c r="G41" s="27"/>
      <c r="H41" s="27"/>
      <c r="I41" s="27"/>
      <c r="J41" s="27"/>
      <c r="K41" s="27"/>
      <c r="L41" s="27"/>
      <c r="M41" s="27"/>
      <c r="N41" s="27"/>
      <c r="O41" s="27"/>
      <c r="P41" s="27"/>
      <c r="Q41" s="27"/>
      <c r="R41" s="27"/>
      <c r="S41" s="27"/>
      <c r="T41" s="27"/>
      <c r="U41" s="27"/>
      <c r="V41" s="27"/>
      <c r="W41" s="27"/>
      <c r="X41" s="27"/>
      <c r="Y41" s="27"/>
      <c r="Z41" s="27"/>
      <c r="AA41" s="27"/>
      <c r="AB41" s="29"/>
      <c r="AC41" s="29"/>
      <c r="AD41" s="29"/>
      <c r="AE41" s="29"/>
      <c r="AF41" s="29"/>
      <c r="AG41" s="29"/>
      <c r="AH41" s="29"/>
      <c r="AI41" s="29"/>
      <c r="AJ41" s="29"/>
      <c r="AK41" s="27"/>
      <c r="AL41" s="27"/>
      <c r="AM41" s="27"/>
      <c r="AN41" s="27"/>
      <c r="AO41" s="27"/>
      <c r="AP41" s="27"/>
      <c r="AQ41" s="27"/>
      <c r="AR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row>
    <row r="42" spans="1:112" ht="33.75" customHeight="1">
      <c r="B42" s="27"/>
      <c r="C42" s="28"/>
      <c r="D42" s="27"/>
      <c r="E42" s="27"/>
      <c r="F42" s="27"/>
      <c r="G42" s="27"/>
      <c r="H42" s="27"/>
      <c r="I42" s="27"/>
      <c r="J42" s="27"/>
      <c r="K42" s="27"/>
      <c r="L42" s="27"/>
      <c r="M42" s="27"/>
      <c r="N42" s="27"/>
      <c r="O42" s="27"/>
      <c r="P42" s="27"/>
      <c r="Q42" s="27"/>
      <c r="R42" s="27"/>
      <c r="S42" s="27"/>
      <c r="T42" s="27"/>
      <c r="U42" s="27"/>
      <c r="V42" s="27"/>
      <c r="W42" s="27"/>
      <c r="X42" s="27"/>
      <c r="Y42" s="27"/>
      <c r="Z42" s="27"/>
      <c r="AA42" s="27"/>
      <c r="AB42" s="29"/>
      <c r="AC42" s="29"/>
      <c r="AD42" s="29"/>
      <c r="AE42" s="29"/>
      <c r="AF42" s="29"/>
      <c r="AG42" s="29"/>
      <c r="AH42" s="29"/>
      <c r="AI42" s="29"/>
      <c r="AJ42" s="29"/>
      <c r="AK42" s="27"/>
      <c r="AL42" s="27"/>
      <c r="AM42" s="27"/>
      <c r="AN42" s="27"/>
      <c r="AO42" s="27"/>
      <c r="AP42" s="27"/>
      <c r="AQ42" s="27"/>
      <c r="AR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row>
    <row r="43" spans="1:112" ht="33.75" customHeight="1">
      <c r="B43" s="27"/>
      <c r="C43" s="28"/>
      <c r="D43" s="27"/>
      <c r="E43" s="27"/>
      <c r="F43" s="27"/>
      <c r="G43" s="27"/>
      <c r="H43" s="27"/>
      <c r="I43" s="27"/>
      <c r="J43" s="27"/>
      <c r="K43" s="27"/>
      <c r="L43" s="27"/>
      <c r="M43" s="27"/>
      <c r="N43" s="27"/>
      <c r="O43" s="27"/>
      <c r="P43" s="27"/>
      <c r="Q43" s="27"/>
      <c r="R43" s="27"/>
      <c r="S43" s="27"/>
      <c r="T43" s="27"/>
      <c r="U43" s="27"/>
      <c r="V43" s="27"/>
      <c r="W43" s="27"/>
      <c r="X43" s="27"/>
      <c r="Y43" s="27"/>
      <c r="Z43" s="27"/>
      <c r="AA43" s="27"/>
      <c r="AB43" s="29"/>
      <c r="AC43" s="29"/>
      <c r="AD43" s="29"/>
      <c r="AE43" s="29"/>
      <c r="AF43" s="29"/>
      <c r="AG43" s="29"/>
      <c r="AH43" s="29"/>
      <c r="AI43" s="29"/>
      <c r="AJ43" s="29"/>
      <c r="AK43" s="27"/>
      <c r="AL43" s="27"/>
      <c r="AM43" s="27"/>
      <c r="AN43" s="27"/>
      <c r="AO43" s="27"/>
      <c r="AP43" s="27"/>
      <c r="AQ43" s="27"/>
      <c r="AR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row>
    <row r="44" spans="1:112" ht="33.75" customHeight="1">
      <c r="B44" s="27"/>
      <c r="C44" s="28"/>
      <c r="D44" s="27"/>
      <c r="E44" s="27"/>
      <c r="F44" s="27"/>
      <c r="G44" s="27"/>
      <c r="H44" s="27"/>
      <c r="I44" s="27"/>
      <c r="J44" s="27"/>
      <c r="K44" s="27"/>
      <c r="L44" s="27"/>
      <c r="M44" s="27"/>
      <c r="N44" s="27"/>
      <c r="O44" s="27"/>
      <c r="P44" s="27"/>
      <c r="Q44" s="27"/>
      <c r="R44" s="27"/>
      <c r="S44" s="27"/>
      <c r="T44" s="27"/>
      <c r="U44" s="27"/>
      <c r="V44" s="27"/>
      <c r="W44" s="27"/>
      <c r="X44" s="27"/>
      <c r="Y44" s="27"/>
      <c r="Z44" s="27"/>
      <c r="AA44" s="27"/>
      <c r="AB44" s="29"/>
      <c r="AC44" s="29"/>
      <c r="AD44" s="29"/>
      <c r="AE44" s="29"/>
      <c r="AF44" s="29"/>
      <c r="AG44" s="29"/>
      <c r="AH44" s="29"/>
      <c r="AI44" s="29"/>
      <c r="AJ44" s="29"/>
      <c r="AK44" s="27"/>
      <c r="AL44" s="27"/>
      <c r="AM44" s="27"/>
      <c r="AN44" s="27"/>
      <c r="AO44" s="27"/>
      <c r="AP44" s="27"/>
      <c r="AQ44" s="27"/>
      <c r="AR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row>
    <row r="45" spans="1:112" ht="33.75" customHeight="1">
      <c r="B45" s="27"/>
      <c r="C45" s="28"/>
      <c r="D45" s="27"/>
      <c r="E45" s="27"/>
      <c r="F45" s="27"/>
      <c r="G45" s="27"/>
      <c r="H45" s="27"/>
      <c r="I45" s="27"/>
      <c r="J45" s="27"/>
      <c r="K45" s="27"/>
      <c r="L45" s="27"/>
      <c r="M45" s="27"/>
      <c r="N45" s="27"/>
      <c r="O45" s="27"/>
      <c r="P45" s="27"/>
      <c r="Q45" s="27"/>
      <c r="R45" s="27"/>
      <c r="S45" s="27"/>
      <c r="T45" s="27"/>
      <c r="U45" s="27"/>
      <c r="V45" s="27"/>
      <c r="W45" s="27"/>
      <c r="X45" s="27"/>
      <c r="Y45" s="27"/>
      <c r="Z45" s="27"/>
      <c r="AA45" s="27"/>
      <c r="AB45" s="29"/>
      <c r="AC45" s="29"/>
      <c r="AD45" s="29"/>
      <c r="AE45" s="29"/>
      <c r="AF45" s="29"/>
      <c r="AG45" s="29"/>
      <c r="AH45" s="29"/>
      <c r="AI45" s="29"/>
      <c r="AJ45" s="29"/>
      <c r="AK45" s="27"/>
      <c r="AL45" s="27"/>
      <c r="AM45" s="27"/>
      <c r="AN45" s="27"/>
      <c r="AO45" s="27"/>
      <c r="AP45" s="27"/>
      <c r="AQ45" s="27"/>
      <c r="AR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row>
    <row r="46" spans="1:112" ht="33.75" customHeight="1">
      <c r="B46" s="27"/>
      <c r="C46" s="28"/>
      <c r="D46" s="27"/>
      <c r="E46" s="27"/>
      <c r="F46" s="27"/>
      <c r="G46" s="27"/>
      <c r="H46" s="27"/>
      <c r="I46" s="27"/>
      <c r="J46" s="27"/>
      <c r="K46" s="27"/>
      <c r="L46" s="27"/>
      <c r="M46" s="27"/>
      <c r="N46" s="27"/>
      <c r="O46" s="27"/>
      <c r="P46" s="27"/>
      <c r="Q46" s="27"/>
      <c r="R46" s="27"/>
      <c r="S46" s="27"/>
      <c r="T46" s="27"/>
      <c r="U46" s="27"/>
      <c r="V46" s="27"/>
      <c r="W46" s="27"/>
      <c r="X46" s="27"/>
      <c r="Y46" s="27"/>
      <c r="Z46" s="27"/>
      <c r="AA46" s="27"/>
      <c r="AB46" s="29"/>
      <c r="AC46" s="29"/>
      <c r="AD46" s="29"/>
      <c r="AE46" s="29"/>
      <c r="AF46" s="29"/>
      <c r="AG46" s="29"/>
      <c r="AH46" s="29"/>
      <c r="AI46" s="29"/>
      <c r="AJ46" s="29"/>
      <c r="AK46" s="27"/>
      <c r="AL46" s="27"/>
      <c r="AM46" s="27"/>
      <c r="AN46" s="27"/>
      <c r="AO46" s="27"/>
      <c r="AP46" s="27"/>
      <c r="AQ46" s="27"/>
      <c r="AR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row>
    <row r="47" spans="1:112" ht="33.75" customHeight="1">
      <c r="B47" s="27"/>
      <c r="C47" s="28"/>
      <c r="D47" s="27"/>
      <c r="E47" s="27"/>
      <c r="F47" s="27"/>
      <c r="G47" s="27"/>
      <c r="H47" s="27"/>
      <c r="I47" s="27"/>
      <c r="J47" s="27"/>
      <c r="K47" s="27"/>
      <c r="L47" s="27"/>
      <c r="M47" s="27"/>
      <c r="N47" s="27"/>
      <c r="O47" s="27"/>
      <c r="P47" s="27"/>
      <c r="Q47" s="27"/>
      <c r="R47" s="27"/>
      <c r="S47" s="27"/>
      <c r="T47" s="27"/>
      <c r="U47" s="27"/>
      <c r="V47" s="27"/>
      <c r="W47" s="27"/>
      <c r="X47" s="27"/>
      <c r="Y47" s="27"/>
      <c r="Z47" s="27"/>
      <c r="AA47" s="27"/>
      <c r="AB47" s="29"/>
      <c r="AC47" s="29"/>
      <c r="AD47" s="29"/>
      <c r="AE47" s="29"/>
      <c r="AF47" s="29"/>
      <c r="AG47" s="29"/>
      <c r="AH47" s="29"/>
      <c r="AI47" s="29"/>
      <c r="AJ47" s="29"/>
      <c r="AK47" s="27"/>
      <c r="AL47" s="27"/>
      <c r="AM47" s="27"/>
      <c r="AN47" s="27"/>
      <c r="AO47" s="27"/>
      <c r="AP47" s="27"/>
      <c r="AQ47" s="27"/>
      <c r="AR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row>
    <row r="48" spans="1:112" ht="33.75" customHeight="1">
      <c r="B48" s="27"/>
      <c r="C48" s="28"/>
      <c r="D48" s="27"/>
      <c r="E48" s="27"/>
      <c r="F48" s="27"/>
      <c r="G48" s="27"/>
      <c r="H48" s="27"/>
      <c r="I48" s="27"/>
      <c r="J48" s="27"/>
      <c r="K48" s="27"/>
      <c r="L48" s="27"/>
      <c r="M48" s="27"/>
      <c r="N48" s="27"/>
      <c r="O48" s="27"/>
      <c r="P48" s="27"/>
      <c r="Q48" s="27"/>
      <c r="R48" s="27"/>
      <c r="S48" s="27"/>
      <c r="T48" s="27"/>
      <c r="U48" s="27"/>
      <c r="V48" s="27"/>
      <c r="W48" s="27"/>
      <c r="X48" s="27"/>
      <c r="Y48" s="27"/>
      <c r="Z48" s="27"/>
      <c r="AA48" s="27"/>
      <c r="AB48" s="29"/>
      <c r="AC48" s="29"/>
      <c r="AD48" s="29"/>
      <c r="AE48" s="29"/>
      <c r="AF48" s="29"/>
      <c r="AG48" s="29"/>
      <c r="AH48" s="29"/>
      <c r="AI48" s="29"/>
      <c r="AJ48" s="29"/>
      <c r="AK48" s="27"/>
      <c r="AL48" s="27"/>
      <c r="AM48" s="27"/>
      <c r="AN48" s="27"/>
      <c r="AO48" s="27"/>
      <c r="AP48" s="27"/>
      <c r="AQ48" s="27"/>
      <c r="AR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row>
    <row r="49" spans="2:112" ht="33.75" customHeight="1">
      <c r="B49" s="27"/>
      <c r="C49" s="28"/>
      <c r="D49" s="27"/>
      <c r="E49" s="27"/>
      <c r="F49" s="27"/>
      <c r="G49" s="27"/>
      <c r="H49" s="27"/>
      <c r="I49" s="27"/>
      <c r="J49" s="27"/>
      <c r="K49" s="27"/>
      <c r="L49" s="27"/>
      <c r="M49" s="27"/>
      <c r="N49" s="27"/>
      <c r="O49" s="27"/>
      <c r="P49" s="27"/>
      <c r="Q49" s="27"/>
      <c r="R49" s="27"/>
      <c r="S49" s="27"/>
      <c r="T49" s="27"/>
      <c r="U49" s="27"/>
      <c r="V49" s="27"/>
      <c r="W49" s="27"/>
      <c r="X49" s="27"/>
      <c r="Y49" s="27"/>
      <c r="Z49" s="27"/>
      <c r="AA49" s="27"/>
      <c r="AB49" s="29"/>
      <c r="AC49" s="29"/>
      <c r="AD49" s="29"/>
      <c r="AE49" s="29"/>
      <c r="AF49" s="29"/>
      <c r="AG49" s="29"/>
      <c r="AH49" s="29"/>
      <c r="AI49" s="29"/>
      <c r="AJ49" s="29"/>
      <c r="AK49" s="27"/>
      <c r="AL49" s="27"/>
      <c r="AM49" s="27"/>
      <c r="AN49" s="27"/>
      <c r="AO49" s="27"/>
      <c r="AP49" s="27"/>
      <c r="AQ49" s="27"/>
      <c r="AR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row>
    <row r="50" spans="2:112" ht="33.75" customHeight="1">
      <c r="B50" s="25"/>
      <c r="C50" s="30"/>
      <c r="D50" s="25"/>
      <c r="E50" s="25"/>
      <c r="F50" s="25"/>
      <c r="G50" s="25"/>
      <c r="H50" s="25"/>
      <c r="I50" s="25"/>
      <c r="J50" s="25"/>
      <c r="K50" s="25"/>
      <c r="L50" s="25"/>
      <c r="M50" s="25"/>
      <c r="N50" s="25"/>
      <c r="O50" s="25"/>
      <c r="P50" s="25"/>
      <c r="Q50" s="25"/>
      <c r="R50" s="25"/>
      <c r="S50" s="25"/>
      <c r="T50" s="25"/>
      <c r="U50" s="25"/>
      <c r="V50" s="25"/>
      <c r="W50" s="25"/>
      <c r="X50" s="25"/>
      <c r="Y50" s="25"/>
      <c r="Z50" s="25"/>
      <c r="AA50" s="25"/>
      <c r="AB50" s="31"/>
      <c r="AC50" s="31"/>
      <c r="AD50" s="31"/>
      <c r="AE50" s="31"/>
      <c r="AF50" s="31"/>
      <c r="AG50" s="31"/>
      <c r="AH50" s="31"/>
      <c r="AI50" s="31"/>
      <c r="AJ50" s="31"/>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row>
    <row r="51" spans="2:112" ht="33.75" customHeight="1">
      <c r="B51" s="32"/>
      <c r="C51" s="33"/>
      <c r="D51" s="32"/>
      <c r="E51" s="32"/>
      <c r="F51" s="32"/>
      <c r="G51" s="32"/>
      <c r="H51" s="32"/>
      <c r="I51" s="32"/>
      <c r="J51" s="32"/>
      <c r="K51" s="32"/>
      <c r="L51" s="32"/>
      <c r="M51" s="32"/>
      <c r="N51" s="32"/>
      <c r="O51" s="32"/>
      <c r="P51" s="32"/>
      <c r="Q51" s="32"/>
      <c r="R51" s="32"/>
      <c r="S51" s="32"/>
      <c r="T51" s="32"/>
      <c r="U51" s="32"/>
      <c r="V51" s="32"/>
      <c r="W51" s="32"/>
      <c r="X51" s="32"/>
      <c r="Y51" s="32"/>
      <c r="Z51" s="32"/>
      <c r="AA51" s="32"/>
      <c r="AB51" s="34"/>
      <c r="AC51" s="34"/>
      <c r="AD51" s="34"/>
      <c r="AE51" s="34"/>
      <c r="AF51" s="34"/>
      <c r="AG51" s="34"/>
      <c r="AH51" s="34"/>
      <c r="AI51" s="34"/>
      <c r="AJ51" s="34"/>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row>
    <row r="52" spans="2:112" ht="33.75" customHeight="1">
      <c r="B52" s="32"/>
      <c r="C52" s="33"/>
      <c r="D52" s="32"/>
      <c r="E52" s="32"/>
      <c r="F52" s="32"/>
      <c r="G52" s="32"/>
      <c r="H52" s="32"/>
      <c r="I52" s="32"/>
      <c r="J52" s="32"/>
      <c r="K52" s="32"/>
      <c r="L52" s="32"/>
      <c r="M52" s="32"/>
      <c r="N52" s="32"/>
      <c r="O52" s="32"/>
      <c r="P52" s="32"/>
      <c r="Q52" s="32"/>
      <c r="R52" s="32"/>
      <c r="S52" s="32"/>
      <c r="T52" s="32"/>
      <c r="U52" s="32"/>
      <c r="V52" s="32"/>
      <c r="W52" s="32"/>
      <c r="X52" s="32"/>
      <c r="Y52" s="32"/>
      <c r="Z52" s="32"/>
      <c r="AA52" s="32"/>
      <c r="AB52" s="34"/>
      <c r="AC52" s="34"/>
      <c r="AD52" s="34"/>
      <c r="AE52" s="34"/>
      <c r="AF52" s="34"/>
      <c r="AG52" s="34"/>
      <c r="AH52" s="34"/>
      <c r="AI52" s="34"/>
      <c r="AJ52" s="34"/>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row>
    <row r="53" spans="2:112" ht="33.75" customHeight="1">
      <c r="B53" s="32"/>
      <c r="C53" s="33"/>
      <c r="D53" s="32"/>
      <c r="E53" s="32"/>
      <c r="F53" s="32"/>
      <c r="G53" s="32"/>
      <c r="H53" s="32"/>
      <c r="I53" s="32"/>
      <c r="J53" s="32"/>
      <c r="K53" s="32"/>
      <c r="L53" s="32"/>
      <c r="M53" s="32"/>
      <c r="N53" s="32"/>
      <c r="O53" s="32"/>
      <c r="P53" s="32"/>
      <c r="Q53" s="32"/>
      <c r="R53" s="32"/>
      <c r="S53" s="32"/>
      <c r="T53" s="32"/>
      <c r="U53" s="32"/>
      <c r="V53" s="32"/>
      <c r="W53" s="32"/>
      <c r="X53" s="32"/>
      <c r="Y53" s="32"/>
      <c r="Z53" s="32"/>
      <c r="AA53" s="32"/>
      <c r="AB53" s="34"/>
      <c r="AC53" s="34"/>
      <c r="AD53" s="34"/>
      <c r="AE53" s="34"/>
      <c r="AF53" s="34"/>
      <c r="AG53" s="34"/>
      <c r="AH53" s="34"/>
      <c r="AI53" s="34"/>
      <c r="AJ53" s="34"/>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row>
    <row r="54" spans="2:112" ht="33.75" customHeight="1">
      <c r="B54" s="32"/>
      <c r="C54" s="33"/>
      <c r="D54" s="32"/>
      <c r="E54" s="32"/>
      <c r="F54" s="32"/>
      <c r="G54" s="32"/>
      <c r="H54" s="32"/>
      <c r="I54" s="32"/>
      <c r="J54" s="32"/>
      <c r="K54" s="32"/>
      <c r="L54" s="32"/>
      <c r="M54" s="32"/>
      <c r="N54" s="32"/>
      <c r="O54" s="32"/>
      <c r="P54" s="32"/>
      <c r="Q54" s="32"/>
      <c r="R54" s="32"/>
      <c r="S54" s="32"/>
      <c r="T54" s="32"/>
      <c r="U54" s="32"/>
      <c r="V54" s="32"/>
      <c r="W54" s="32"/>
      <c r="X54" s="32"/>
      <c r="Y54" s="32"/>
      <c r="Z54" s="32"/>
      <c r="AA54" s="32"/>
      <c r="AB54" s="34"/>
      <c r="AC54" s="34"/>
      <c r="AD54" s="34"/>
      <c r="AE54" s="34"/>
      <c r="AF54" s="34"/>
      <c r="AG54" s="34"/>
      <c r="AH54" s="34"/>
      <c r="AI54" s="34"/>
      <c r="AJ54" s="34"/>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row>
    <row r="55" spans="2:112" ht="33.75" customHeight="1">
      <c r="B55" s="32"/>
      <c r="C55" s="33"/>
      <c r="D55" s="32"/>
      <c r="E55" s="32"/>
      <c r="F55" s="32"/>
      <c r="G55" s="32"/>
      <c r="H55" s="32"/>
      <c r="I55" s="32"/>
      <c r="J55" s="32"/>
      <c r="K55" s="32"/>
      <c r="L55" s="32"/>
      <c r="M55" s="32"/>
      <c r="N55" s="32"/>
      <c r="O55" s="32"/>
      <c r="P55" s="32"/>
      <c r="Q55" s="32"/>
      <c r="R55" s="32"/>
      <c r="S55" s="32"/>
      <c r="T55" s="32"/>
      <c r="U55" s="32"/>
      <c r="V55" s="32"/>
      <c r="W55" s="32"/>
      <c r="X55" s="32"/>
      <c r="Y55" s="32"/>
      <c r="Z55" s="32"/>
      <c r="AA55" s="32"/>
      <c r="AB55" s="34"/>
      <c r="AC55" s="34"/>
      <c r="AD55" s="34"/>
      <c r="AE55" s="34"/>
      <c r="AF55" s="34"/>
      <c r="AG55" s="34"/>
      <c r="AH55" s="34"/>
      <c r="AI55" s="34"/>
      <c r="AJ55" s="34"/>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row>
    <row r="56" spans="2:112" ht="33.75" customHeight="1">
      <c r="B56" s="32"/>
      <c r="C56" s="33"/>
      <c r="D56" s="32"/>
      <c r="E56" s="32"/>
      <c r="F56" s="32"/>
      <c r="G56" s="32"/>
      <c r="H56" s="32"/>
      <c r="I56" s="32"/>
      <c r="J56" s="32"/>
      <c r="K56" s="32"/>
      <c r="L56" s="32"/>
      <c r="M56" s="32"/>
      <c r="N56" s="32"/>
      <c r="O56" s="32"/>
      <c r="P56" s="32"/>
      <c r="Q56" s="32"/>
      <c r="R56" s="32"/>
      <c r="S56" s="32"/>
      <c r="T56" s="32"/>
      <c r="U56" s="32"/>
      <c r="V56" s="32"/>
      <c r="W56" s="32"/>
      <c r="X56" s="32"/>
      <c r="Y56" s="32"/>
      <c r="Z56" s="32"/>
      <c r="AA56" s="32"/>
      <c r="AB56" s="34"/>
      <c r="AC56" s="34"/>
      <c r="AD56" s="34"/>
      <c r="AE56" s="34"/>
      <c r="AF56" s="34"/>
      <c r="AG56" s="34"/>
      <c r="AH56" s="34"/>
      <c r="AI56" s="34"/>
      <c r="AJ56" s="34"/>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row>
    <row r="57" spans="2:112" ht="33.75" customHeight="1">
      <c r="B57" s="32"/>
      <c r="C57" s="33"/>
      <c r="D57" s="32"/>
      <c r="E57" s="32"/>
      <c r="F57" s="32"/>
      <c r="G57" s="32"/>
      <c r="H57" s="32"/>
      <c r="I57" s="32"/>
      <c r="J57" s="32"/>
      <c r="K57" s="32"/>
      <c r="L57" s="32"/>
      <c r="M57" s="32"/>
      <c r="N57" s="32"/>
      <c r="O57" s="32"/>
      <c r="P57" s="32"/>
      <c r="Q57" s="32"/>
      <c r="R57" s="32"/>
      <c r="S57" s="32"/>
      <c r="T57" s="32"/>
      <c r="U57" s="32"/>
      <c r="V57" s="32"/>
      <c r="W57" s="32"/>
      <c r="X57" s="32"/>
      <c r="Y57" s="32"/>
      <c r="Z57" s="32"/>
      <c r="AA57" s="32"/>
      <c r="AB57" s="34"/>
      <c r="AC57" s="34"/>
      <c r="AD57" s="34"/>
      <c r="AE57" s="34"/>
      <c r="AF57" s="34"/>
      <c r="AG57" s="34"/>
      <c r="AH57" s="34"/>
      <c r="AI57" s="34"/>
      <c r="AJ57" s="34"/>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row>
    <row r="58" spans="2:112" ht="33.75" customHeight="1">
      <c r="B58" s="32"/>
      <c r="C58" s="33"/>
      <c r="D58" s="32"/>
      <c r="E58" s="32"/>
      <c r="F58" s="32"/>
      <c r="G58" s="32"/>
      <c r="H58" s="32"/>
      <c r="I58" s="32"/>
      <c r="J58" s="32"/>
      <c r="K58" s="32"/>
      <c r="L58" s="32"/>
      <c r="M58" s="32"/>
      <c r="N58" s="32"/>
      <c r="O58" s="32"/>
      <c r="P58" s="32"/>
      <c r="Q58" s="32"/>
      <c r="R58" s="32"/>
      <c r="S58" s="32"/>
      <c r="T58" s="32"/>
      <c r="U58" s="32"/>
      <c r="V58" s="32"/>
      <c r="W58" s="32"/>
      <c r="X58" s="32"/>
      <c r="Y58" s="32"/>
      <c r="Z58" s="32"/>
      <c r="AA58" s="32"/>
      <c r="AB58" s="34"/>
      <c r="AC58" s="34"/>
      <c r="AD58" s="34"/>
      <c r="AE58" s="34"/>
      <c r="AF58" s="34"/>
      <c r="AG58" s="34"/>
      <c r="AH58" s="34"/>
      <c r="AI58" s="34"/>
      <c r="AJ58" s="34"/>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row>
    <row r="59" spans="2:112" ht="33.75" customHeight="1">
      <c r="B59" s="32"/>
      <c r="C59" s="33"/>
      <c r="D59" s="32"/>
      <c r="E59" s="32"/>
      <c r="F59" s="32"/>
      <c r="G59" s="32"/>
      <c r="H59" s="32"/>
      <c r="I59" s="32"/>
      <c r="J59" s="32"/>
      <c r="K59" s="32"/>
      <c r="L59" s="32"/>
      <c r="M59" s="32"/>
      <c r="N59" s="32"/>
      <c r="O59" s="32"/>
      <c r="P59" s="32"/>
      <c r="Q59" s="32"/>
      <c r="R59" s="32"/>
      <c r="S59" s="32"/>
      <c r="T59" s="32"/>
      <c r="U59" s="32"/>
      <c r="V59" s="32"/>
      <c r="W59" s="32"/>
      <c r="X59" s="32"/>
      <c r="Y59" s="32"/>
      <c r="Z59" s="32"/>
      <c r="AA59" s="32"/>
      <c r="AB59" s="34"/>
      <c r="AC59" s="34"/>
      <c r="AD59" s="34"/>
      <c r="AE59" s="34"/>
      <c r="AF59" s="34"/>
      <c r="AG59" s="34"/>
      <c r="AH59" s="34"/>
      <c r="AI59" s="34"/>
      <c r="AJ59" s="34"/>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row>
    <row r="60" spans="2:112" ht="33.75" customHeight="1">
      <c r="B60" s="32"/>
      <c r="C60" s="33"/>
      <c r="D60" s="32"/>
      <c r="E60" s="32"/>
      <c r="F60" s="32"/>
      <c r="G60" s="32"/>
      <c r="H60" s="32"/>
      <c r="I60" s="32"/>
      <c r="J60" s="32"/>
      <c r="K60" s="32"/>
      <c r="L60" s="32"/>
      <c r="M60" s="32"/>
      <c r="N60" s="32"/>
      <c r="O60" s="32"/>
      <c r="P60" s="32"/>
      <c r="Q60" s="32"/>
      <c r="R60" s="32"/>
      <c r="S60" s="32"/>
      <c r="T60" s="32"/>
      <c r="U60" s="32"/>
      <c r="V60" s="32"/>
      <c r="W60" s="32"/>
      <c r="X60" s="32"/>
      <c r="Y60" s="32"/>
      <c r="Z60" s="32"/>
      <c r="AA60" s="32"/>
      <c r="AB60" s="34"/>
      <c r="AC60" s="34"/>
      <c r="AD60" s="34"/>
      <c r="AE60" s="34"/>
      <c r="AF60" s="34"/>
      <c r="AG60" s="34"/>
      <c r="AH60" s="34"/>
      <c r="AI60" s="34"/>
      <c r="AJ60" s="34"/>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row>
    <row r="61" spans="2:112" ht="33.75" customHeight="1">
      <c r="B61" s="32"/>
      <c r="C61" s="33"/>
      <c r="D61" s="32"/>
      <c r="E61" s="32"/>
      <c r="F61" s="32"/>
      <c r="G61" s="32"/>
      <c r="H61" s="32"/>
      <c r="I61" s="32"/>
      <c r="J61" s="32"/>
      <c r="K61" s="32"/>
      <c r="L61" s="32"/>
      <c r="M61" s="32"/>
      <c r="N61" s="32"/>
      <c r="O61" s="32"/>
      <c r="P61" s="32"/>
      <c r="Q61" s="32"/>
      <c r="R61" s="32"/>
      <c r="S61" s="32"/>
      <c r="T61" s="32"/>
      <c r="U61" s="32"/>
      <c r="V61" s="32"/>
      <c r="W61" s="32"/>
      <c r="X61" s="32"/>
      <c r="Y61" s="32"/>
      <c r="Z61" s="32"/>
      <c r="AA61" s="32"/>
      <c r="AB61" s="34"/>
      <c r="AC61" s="34"/>
      <c r="AD61" s="34"/>
      <c r="AE61" s="34"/>
      <c r="AF61" s="34"/>
      <c r="AG61" s="34"/>
      <c r="AH61" s="34"/>
      <c r="AI61" s="34"/>
      <c r="AJ61" s="34"/>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row>
    <row r="62" spans="2:112" ht="33.75" customHeight="1">
      <c r="B62" s="32"/>
      <c r="C62" s="33"/>
      <c r="D62" s="32"/>
      <c r="E62" s="32"/>
      <c r="F62" s="32"/>
      <c r="G62" s="32"/>
      <c r="H62" s="32"/>
      <c r="I62" s="32"/>
      <c r="J62" s="32"/>
      <c r="K62" s="32"/>
      <c r="L62" s="32"/>
      <c r="M62" s="32"/>
      <c r="N62" s="32"/>
      <c r="O62" s="32"/>
      <c r="P62" s="32"/>
      <c r="Q62" s="32"/>
      <c r="R62" s="32"/>
      <c r="S62" s="32"/>
      <c r="T62" s="32"/>
      <c r="U62" s="32"/>
      <c r="V62" s="32"/>
      <c r="W62" s="32"/>
      <c r="X62" s="32"/>
      <c r="Y62" s="32"/>
      <c r="Z62" s="32"/>
      <c r="AA62" s="32"/>
      <c r="AB62" s="34"/>
      <c r="AC62" s="34"/>
      <c r="AD62" s="34"/>
      <c r="AE62" s="34"/>
      <c r="AF62" s="34"/>
      <c r="AG62" s="34"/>
      <c r="AH62" s="34"/>
      <c r="AI62" s="34"/>
      <c r="AJ62" s="34"/>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row>
    <row r="63" spans="2:112" ht="33.75" customHeight="1">
      <c r="B63" s="32"/>
      <c r="C63" s="33"/>
      <c r="D63" s="32"/>
      <c r="E63" s="32"/>
      <c r="F63" s="32"/>
      <c r="G63" s="32"/>
      <c r="H63" s="32"/>
      <c r="I63" s="32"/>
      <c r="J63" s="32"/>
      <c r="K63" s="32"/>
      <c r="L63" s="32"/>
      <c r="M63" s="32"/>
      <c r="N63" s="32"/>
      <c r="O63" s="32"/>
      <c r="P63" s="32"/>
      <c r="Q63" s="32"/>
      <c r="R63" s="32"/>
      <c r="S63" s="32"/>
      <c r="T63" s="32"/>
      <c r="U63" s="32"/>
      <c r="V63" s="32"/>
      <c r="W63" s="32"/>
      <c r="X63" s="32"/>
      <c r="Y63" s="32"/>
      <c r="Z63" s="32"/>
      <c r="AA63" s="32"/>
      <c r="AB63" s="34"/>
      <c r="AC63" s="34"/>
      <c r="AD63" s="34"/>
      <c r="AE63" s="34"/>
      <c r="AF63" s="34"/>
      <c r="AG63" s="34"/>
      <c r="AH63" s="34"/>
      <c r="AI63" s="34"/>
      <c r="AJ63" s="34"/>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row>
    <row r="64" spans="2:112" ht="33.75" customHeight="1">
      <c r="B64" s="32"/>
      <c r="C64" s="33"/>
      <c r="D64" s="32"/>
      <c r="E64" s="32"/>
      <c r="F64" s="32"/>
      <c r="G64" s="32"/>
      <c r="H64" s="32"/>
      <c r="I64" s="32"/>
      <c r="J64" s="32"/>
      <c r="K64" s="32"/>
      <c r="L64" s="32"/>
      <c r="M64" s="32"/>
      <c r="N64" s="32"/>
      <c r="O64" s="32"/>
      <c r="P64" s="32"/>
      <c r="Q64" s="32"/>
      <c r="R64" s="32"/>
      <c r="S64" s="32"/>
      <c r="T64" s="32"/>
      <c r="U64" s="32"/>
      <c r="V64" s="32"/>
      <c r="W64" s="32"/>
      <c r="X64" s="32"/>
      <c r="Y64" s="32"/>
      <c r="Z64" s="32"/>
      <c r="AA64" s="32"/>
      <c r="AB64" s="34"/>
      <c r="AC64" s="34"/>
      <c r="AD64" s="34"/>
      <c r="AE64" s="34"/>
      <c r="AF64" s="34"/>
      <c r="AG64" s="34"/>
      <c r="AH64" s="34"/>
      <c r="AI64" s="34"/>
      <c r="AJ64" s="34"/>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row>
    <row r="65" spans="2:112" ht="33.75" customHeight="1">
      <c r="B65" s="32"/>
      <c r="C65" s="33"/>
      <c r="D65" s="32"/>
      <c r="E65" s="32"/>
      <c r="F65" s="32"/>
      <c r="G65" s="32"/>
      <c r="H65" s="32"/>
      <c r="I65" s="32"/>
      <c r="J65" s="32"/>
      <c r="K65" s="32"/>
      <c r="L65" s="32"/>
      <c r="M65" s="32"/>
      <c r="N65" s="32"/>
      <c r="O65" s="32"/>
      <c r="P65" s="32"/>
      <c r="Q65" s="32"/>
      <c r="R65" s="32"/>
      <c r="S65" s="32"/>
      <c r="T65" s="32"/>
      <c r="U65" s="32"/>
      <c r="V65" s="32"/>
      <c r="W65" s="32"/>
      <c r="X65" s="32"/>
      <c r="Y65" s="32"/>
      <c r="Z65" s="32"/>
      <c r="AA65" s="32"/>
      <c r="AB65" s="34"/>
      <c r="AC65" s="34"/>
      <c r="AD65" s="34"/>
      <c r="AE65" s="34"/>
      <c r="AF65" s="34"/>
      <c r="AG65" s="34"/>
      <c r="AH65" s="34"/>
      <c r="AI65" s="34"/>
      <c r="AJ65" s="34"/>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row>
    <row r="66" spans="2:112" ht="33.75" customHeight="1">
      <c r="B66" s="32"/>
      <c r="C66" s="33"/>
      <c r="D66" s="32"/>
      <c r="E66" s="32"/>
      <c r="F66" s="32"/>
      <c r="G66" s="32"/>
      <c r="H66" s="32"/>
      <c r="I66" s="32"/>
      <c r="J66" s="32"/>
      <c r="K66" s="32"/>
      <c r="L66" s="32"/>
      <c r="M66" s="32"/>
      <c r="N66" s="32"/>
      <c r="O66" s="32"/>
      <c r="P66" s="32"/>
      <c r="Q66" s="32"/>
      <c r="R66" s="32"/>
      <c r="S66" s="32"/>
      <c r="T66" s="32"/>
      <c r="U66" s="32"/>
      <c r="V66" s="32"/>
      <c r="W66" s="32"/>
      <c r="X66" s="32"/>
      <c r="Y66" s="32"/>
      <c r="Z66" s="32"/>
      <c r="AA66" s="32"/>
      <c r="AB66" s="34"/>
      <c r="AC66" s="34"/>
      <c r="AD66" s="34"/>
      <c r="AE66" s="34"/>
      <c r="AF66" s="34"/>
      <c r="AG66" s="34"/>
      <c r="AH66" s="34"/>
      <c r="AI66" s="34"/>
      <c r="AJ66" s="34"/>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row>
    <row r="67" spans="2:112" ht="33.75" customHeight="1">
      <c r="B67" s="32"/>
      <c r="C67" s="33"/>
      <c r="D67" s="32"/>
      <c r="E67" s="32"/>
      <c r="F67" s="32"/>
      <c r="G67" s="32"/>
      <c r="H67" s="32"/>
      <c r="I67" s="32"/>
      <c r="J67" s="32"/>
      <c r="K67" s="32"/>
      <c r="L67" s="32"/>
      <c r="M67" s="32"/>
      <c r="N67" s="32"/>
      <c r="O67" s="32"/>
      <c r="P67" s="32"/>
      <c r="Q67" s="32"/>
      <c r="R67" s="32"/>
      <c r="S67" s="32"/>
      <c r="T67" s="32"/>
      <c r="U67" s="32"/>
      <c r="V67" s="32"/>
      <c r="W67" s="32"/>
      <c r="X67" s="32"/>
      <c r="Y67" s="32"/>
      <c r="Z67" s="32"/>
      <c r="AA67" s="32"/>
      <c r="AB67" s="34"/>
      <c r="AC67" s="34"/>
      <c r="AD67" s="34"/>
      <c r="AE67" s="34"/>
      <c r="AF67" s="34"/>
      <c r="AG67" s="34"/>
      <c r="AH67" s="34"/>
      <c r="AI67" s="34"/>
      <c r="AJ67" s="34"/>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row>
    <row r="68" spans="2:112" ht="33.75" customHeight="1">
      <c r="B68" s="32"/>
      <c r="C68" s="33"/>
      <c r="D68" s="32"/>
      <c r="E68" s="32"/>
      <c r="F68" s="32"/>
      <c r="G68" s="32"/>
      <c r="H68" s="32"/>
      <c r="I68" s="32"/>
      <c r="J68" s="32"/>
      <c r="K68" s="32"/>
      <c r="L68" s="32"/>
      <c r="M68" s="32"/>
      <c r="N68" s="32"/>
      <c r="O68" s="32"/>
      <c r="P68" s="32"/>
      <c r="Q68" s="32"/>
      <c r="R68" s="32"/>
      <c r="S68" s="32"/>
      <c r="T68" s="32"/>
      <c r="U68" s="32"/>
      <c r="V68" s="32"/>
      <c r="W68" s="32"/>
      <c r="X68" s="32"/>
      <c r="Y68" s="32"/>
      <c r="Z68" s="32"/>
      <c r="AA68" s="32"/>
      <c r="AB68" s="34"/>
      <c r="AC68" s="34"/>
      <c r="AD68" s="34"/>
      <c r="AE68" s="34"/>
      <c r="AF68" s="34"/>
      <c r="AG68" s="34"/>
      <c r="AH68" s="34"/>
      <c r="AI68" s="34"/>
      <c r="AJ68" s="34"/>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row>
    <row r="69" spans="2:112" ht="33.75" customHeight="1">
      <c r="B69" s="32"/>
      <c r="C69" s="33"/>
      <c r="D69" s="32"/>
      <c r="E69" s="32"/>
      <c r="F69" s="32"/>
      <c r="G69" s="32"/>
      <c r="H69" s="32"/>
      <c r="I69" s="32"/>
      <c r="J69" s="32"/>
      <c r="K69" s="32"/>
      <c r="L69" s="32"/>
      <c r="M69" s="32"/>
      <c r="N69" s="32"/>
      <c r="O69" s="32"/>
      <c r="P69" s="32"/>
      <c r="Q69" s="32"/>
      <c r="R69" s="32"/>
      <c r="S69" s="32"/>
      <c r="T69" s="32"/>
      <c r="U69" s="32"/>
      <c r="V69" s="32"/>
      <c r="W69" s="32"/>
      <c r="X69" s="32"/>
      <c r="Y69" s="32"/>
      <c r="Z69" s="32"/>
      <c r="AA69" s="32"/>
      <c r="AB69" s="34"/>
      <c r="AC69" s="34"/>
      <c r="AD69" s="34"/>
      <c r="AE69" s="34"/>
      <c r="AF69" s="34"/>
      <c r="AG69" s="34"/>
      <c r="AH69" s="34"/>
      <c r="AI69" s="34"/>
      <c r="AJ69" s="34"/>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row>
    <row r="70" spans="2:112" ht="33.75" customHeight="1">
      <c r="B70" s="32"/>
      <c r="C70" s="33"/>
      <c r="D70" s="32"/>
      <c r="E70" s="32"/>
      <c r="F70" s="32"/>
      <c r="G70" s="32"/>
      <c r="H70" s="32"/>
      <c r="I70" s="32"/>
      <c r="J70" s="32"/>
      <c r="K70" s="32"/>
      <c r="L70" s="32"/>
      <c r="M70" s="32"/>
      <c r="N70" s="32"/>
      <c r="O70" s="32"/>
      <c r="P70" s="32"/>
      <c r="Q70" s="32"/>
      <c r="R70" s="32"/>
      <c r="S70" s="32"/>
      <c r="T70" s="32"/>
      <c r="U70" s="32"/>
      <c r="V70" s="32"/>
      <c r="W70" s="32"/>
      <c r="X70" s="32"/>
      <c r="Y70" s="32"/>
      <c r="Z70" s="32"/>
      <c r="AA70" s="32"/>
      <c r="AB70" s="34"/>
      <c r="AC70" s="34"/>
      <c r="AD70" s="34"/>
      <c r="AE70" s="34"/>
      <c r="AF70" s="34"/>
      <c r="AG70" s="34"/>
      <c r="AH70" s="34"/>
      <c r="AI70" s="34"/>
      <c r="AJ70" s="34"/>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row>
    <row r="71" spans="2:112" ht="33.75" customHeight="1">
      <c r="B71" s="32"/>
      <c r="C71" s="33"/>
      <c r="D71" s="32"/>
      <c r="E71" s="32"/>
      <c r="F71" s="32"/>
      <c r="G71" s="32"/>
      <c r="H71" s="32"/>
      <c r="I71" s="32"/>
      <c r="J71" s="32"/>
      <c r="K71" s="32"/>
      <c r="L71" s="32"/>
      <c r="M71" s="32"/>
      <c r="N71" s="32"/>
      <c r="O71" s="32"/>
      <c r="P71" s="32"/>
      <c r="Q71" s="32"/>
      <c r="R71" s="32"/>
      <c r="S71" s="32"/>
      <c r="T71" s="32"/>
      <c r="U71" s="32"/>
      <c r="V71" s="32"/>
      <c r="W71" s="32"/>
      <c r="X71" s="32"/>
      <c r="Y71" s="32"/>
      <c r="Z71" s="32"/>
      <c r="AA71" s="32"/>
      <c r="AB71" s="34"/>
      <c r="AC71" s="34"/>
      <c r="AD71" s="34"/>
      <c r="AE71" s="34"/>
      <c r="AF71" s="34"/>
      <c r="AG71" s="34"/>
      <c r="AH71" s="34"/>
      <c r="AI71" s="34"/>
      <c r="AJ71" s="34"/>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row>
    <row r="72" spans="2:112" ht="33.75" customHeight="1">
      <c r="B72" s="32"/>
      <c r="C72" s="33"/>
      <c r="D72" s="32"/>
      <c r="E72" s="32"/>
      <c r="F72" s="32"/>
      <c r="G72" s="32"/>
      <c r="H72" s="32"/>
      <c r="I72" s="32"/>
      <c r="J72" s="32"/>
      <c r="K72" s="32"/>
      <c r="L72" s="32"/>
      <c r="M72" s="32"/>
      <c r="N72" s="32"/>
      <c r="O72" s="32"/>
      <c r="P72" s="32"/>
      <c r="Q72" s="32"/>
      <c r="R72" s="32"/>
      <c r="S72" s="32"/>
      <c r="T72" s="32"/>
      <c r="U72" s="32"/>
      <c r="V72" s="32"/>
      <c r="W72" s="32"/>
      <c r="X72" s="32"/>
      <c r="Y72" s="32"/>
      <c r="Z72" s="32"/>
      <c r="AA72" s="32"/>
      <c r="AB72" s="34"/>
      <c r="AC72" s="34"/>
      <c r="AD72" s="34"/>
      <c r="AE72" s="34"/>
      <c r="AF72" s="34"/>
      <c r="AG72" s="34"/>
      <c r="AH72" s="34"/>
      <c r="AI72" s="34"/>
      <c r="AJ72" s="34"/>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row>
    <row r="73" spans="2:112" ht="33.75" customHeight="1">
      <c r="B73" s="32"/>
      <c r="C73" s="33"/>
      <c r="D73" s="32"/>
      <c r="E73" s="32"/>
      <c r="F73" s="32"/>
      <c r="G73" s="32"/>
      <c r="H73" s="32"/>
      <c r="I73" s="32"/>
      <c r="J73" s="32"/>
      <c r="K73" s="32"/>
      <c r="L73" s="32"/>
      <c r="M73" s="32"/>
      <c r="N73" s="32"/>
      <c r="O73" s="32"/>
      <c r="P73" s="32"/>
      <c r="Q73" s="32"/>
      <c r="R73" s="32"/>
      <c r="S73" s="32"/>
      <c r="T73" s="32"/>
      <c r="U73" s="32"/>
      <c r="V73" s="32"/>
      <c r="W73" s="32"/>
      <c r="X73" s="32"/>
      <c r="Y73" s="32"/>
      <c r="Z73" s="32"/>
      <c r="AA73" s="32"/>
      <c r="AB73" s="34"/>
      <c r="AC73" s="34"/>
      <c r="AD73" s="34"/>
      <c r="AE73" s="34"/>
      <c r="AF73" s="34"/>
      <c r="AG73" s="34"/>
      <c r="AH73" s="34"/>
      <c r="AI73" s="34"/>
      <c r="AJ73" s="34"/>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row>
    <row r="74" spans="2:112" ht="33.75" customHeight="1">
      <c r="B74" s="32"/>
      <c r="C74" s="33"/>
      <c r="D74" s="32"/>
      <c r="E74" s="32"/>
      <c r="F74" s="32"/>
      <c r="G74" s="32"/>
      <c r="H74" s="32"/>
      <c r="I74" s="32"/>
      <c r="J74" s="32"/>
      <c r="K74" s="32"/>
      <c r="L74" s="32"/>
      <c r="M74" s="32"/>
      <c r="N74" s="32"/>
      <c r="O74" s="32"/>
      <c r="P74" s="32"/>
      <c r="Q74" s="32"/>
      <c r="R74" s="32"/>
      <c r="S74" s="32"/>
      <c r="T74" s="32"/>
      <c r="U74" s="32"/>
      <c r="V74" s="32"/>
      <c r="W74" s="32"/>
      <c r="X74" s="32"/>
      <c r="Y74" s="32"/>
      <c r="Z74" s="32"/>
      <c r="AA74" s="32"/>
      <c r="AB74" s="34"/>
      <c r="AC74" s="34"/>
      <c r="AD74" s="34"/>
      <c r="AE74" s="34"/>
      <c r="AF74" s="34"/>
      <c r="AG74" s="34"/>
      <c r="AH74" s="34"/>
      <c r="AI74" s="34"/>
      <c r="AJ74" s="34"/>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row>
    <row r="75" spans="2:112" ht="33.75" customHeight="1">
      <c r="B75" s="32"/>
      <c r="C75" s="33"/>
      <c r="D75" s="32"/>
      <c r="E75" s="32"/>
      <c r="F75" s="32"/>
      <c r="G75" s="32"/>
      <c r="H75" s="32"/>
      <c r="I75" s="32"/>
      <c r="J75" s="32"/>
      <c r="K75" s="32"/>
      <c r="L75" s="32"/>
      <c r="M75" s="32"/>
      <c r="N75" s="32"/>
      <c r="O75" s="32"/>
      <c r="P75" s="32"/>
      <c r="Q75" s="32"/>
      <c r="R75" s="32"/>
      <c r="S75" s="32"/>
      <c r="T75" s="32"/>
      <c r="U75" s="32"/>
      <c r="V75" s="32"/>
      <c r="W75" s="32"/>
      <c r="X75" s="32"/>
      <c r="Y75" s="32"/>
      <c r="Z75" s="32"/>
      <c r="AA75" s="32"/>
      <c r="AB75" s="34"/>
      <c r="AC75" s="34"/>
      <c r="AD75" s="34"/>
      <c r="AE75" s="34"/>
      <c r="AF75" s="34"/>
      <c r="AG75" s="34"/>
      <c r="AH75" s="34"/>
      <c r="AI75" s="34"/>
      <c r="AJ75" s="34"/>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row>
    <row r="76" spans="2:112" ht="33.75" customHeight="1">
      <c r="B76" s="32"/>
      <c r="C76" s="33"/>
      <c r="D76" s="32"/>
      <c r="E76" s="32"/>
      <c r="F76" s="32"/>
      <c r="G76" s="32"/>
      <c r="H76" s="32"/>
      <c r="I76" s="32"/>
      <c r="J76" s="32"/>
      <c r="K76" s="32"/>
      <c r="L76" s="32"/>
      <c r="M76" s="32"/>
      <c r="N76" s="32"/>
      <c r="O76" s="32"/>
      <c r="P76" s="32"/>
      <c r="Q76" s="32"/>
      <c r="R76" s="32"/>
      <c r="S76" s="32"/>
      <c r="T76" s="32"/>
      <c r="U76" s="32"/>
      <c r="V76" s="32"/>
      <c r="W76" s="32"/>
      <c r="X76" s="32"/>
      <c r="Y76" s="32"/>
      <c r="Z76" s="32"/>
      <c r="AA76" s="32"/>
      <c r="AB76" s="34"/>
      <c r="AC76" s="34"/>
      <c r="AD76" s="34"/>
      <c r="AE76" s="34"/>
      <c r="AF76" s="34"/>
      <c r="AG76" s="34"/>
      <c r="AH76" s="34"/>
      <c r="AI76" s="34"/>
      <c r="AJ76" s="34"/>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row>
    <row r="77" spans="2:112" ht="33.75" customHeight="1">
      <c r="B77" s="32"/>
      <c r="C77" s="33"/>
      <c r="D77" s="32"/>
      <c r="E77" s="32"/>
      <c r="F77" s="32"/>
      <c r="G77" s="32"/>
      <c r="H77" s="32"/>
      <c r="I77" s="32"/>
      <c r="J77" s="32"/>
      <c r="K77" s="32"/>
      <c r="L77" s="32"/>
      <c r="M77" s="32"/>
      <c r="N77" s="32"/>
      <c r="O77" s="32"/>
      <c r="P77" s="32"/>
      <c r="Q77" s="32"/>
      <c r="R77" s="32"/>
      <c r="S77" s="32"/>
      <c r="T77" s="32"/>
      <c r="U77" s="32"/>
      <c r="V77" s="32"/>
      <c r="W77" s="32"/>
      <c r="X77" s="32"/>
      <c r="Y77" s="32"/>
      <c r="Z77" s="32"/>
      <c r="AA77" s="32"/>
      <c r="AB77" s="34"/>
      <c r="AC77" s="34"/>
      <c r="AD77" s="34"/>
      <c r="AE77" s="34"/>
      <c r="AF77" s="34"/>
      <c r="AG77" s="34"/>
      <c r="AH77" s="34"/>
      <c r="AI77" s="34"/>
      <c r="AJ77" s="34"/>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row>
    <row r="78" spans="2:112" ht="33.75" customHeight="1">
      <c r="B78" s="32"/>
      <c r="C78" s="33"/>
      <c r="D78" s="32"/>
      <c r="E78" s="32"/>
      <c r="F78" s="32"/>
      <c r="G78" s="32"/>
      <c r="H78" s="32"/>
      <c r="I78" s="32"/>
      <c r="J78" s="32"/>
      <c r="K78" s="32"/>
      <c r="L78" s="32"/>
      <c r="M78" s="32"/>
      <c r="N78" s="32"/>
      <c r="O78" s="32"/>
      <c r="P78" s="32"/>
      <c r="Q78" s="32"/>
      <c r="R78" s="32"/>
      <c r="S78" s="32"/>
      <c r="T78" s="32"/>
      <c r="U78" s="32"/>
      <c r="V78" s="32"/>
      <c r="W78" s="32"/>
      <c r="X78" s="32"/>
      <c r="Y78" s="32"/>
      <c r="Z78" s="32"/>
      <c r="AA78" s="32"/>
      <c r="AB78" s="34"/>
      <c r="AC78" s="34"/>
      <c r="AD78" s="34"/>
      <c r="AE78" s="34"/>
      <c r="AF78" s="34"/>
      <c r="AG78" s="34"/>
      <c r="AH78" s="34"/>
      <c r="AI78" s="34"/>
      <c r="AJ78" s="34"/>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row>
    <row r="79" spans="2:112" ht="33.75" customHeight="1">
      <c r="B79" s="32"/>
      <c r="C79" s="33"/>
      <c r="D79" s="32"/>
      <c r="E79" s="32"/>
      <c r="F79" s="32"/>
      <c r="G79" s="32"/>
      <c r="H79" s="32"/>
      <c r="I79" s="32"/>
      <c r="J79" s="32"/>
      <c r="K79" s="32"/>
      <c r="L79" s="32"/>
      <c r="M79" s="32"/>
      <c r="N79" s="32"/>
      <c r="O79" s="32"/>
      <c r="P79" s="32"/>
      <c r="Q79" s="32"/>
      <c r="R79" s="32"/>
      <c r="S79" s="32"/>
      <c r="T79" s="32"/>
      <c r="U79" s="32"/>
      <c r="V79" s="32"/>
      <c r="W79" s="32"/>
      <c r="X79" s="32"/>
      <c r="Y79" s="32"/>
      <c r="Z79" s="32"/>
      <c r="AA79" s="32"/>
      <c r="AB79" s="34"/>
      <c r="AC79" s="34"/>
      <c r="AD79" s="34"/>
      <c r="AE79" s="34"/>
      <c r="AF79" s="34"/>
      <c r="AG79" s="34"/>
      <c r="AH79" s="34"/>
      <c r="AI79" s="34"/>
      <c r="AJ79" s="34"/>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row>
    <row r="80" spans="2:112" ht="33.75" customHeight="1">
      <c r="B80" s="32"/>
      <c r="C80" s="33"/>
      <c r="D80" s="32"/>
      <c r="E80" s="32"/>
      <c r="F80" s="32"/>
      <c r="G80" s="32"/>
      <c r="H80" s="32"/>
      <c r="I80" s="32"/>
      <c r="J80" s="32"/>
      <c r="K80" s="32"/>
      <c r="L80" s="32"/>
      <c r="M80" s="32"/>
      <c r="N80" s="32"/>
      <c r="O80" s="32"/>
      <c r="P80" s="32"/>
      <c r="Q80" s="32"/>
      <c r="R80" s="32"/>
      <c r="S80" s="32"/>
      <c r="T80" s="32"/>
      <c r="U80" s="32"/>
      <c r="V80" s="32"/>
      <c r="W80" s="32"/>
      <c r="X80" s="32"/>
      <c r="Y80" s="32"/>
      <c r="Z80" s="32"/>
      <c r="AA80" s="32"/>
      <c r="AB80" s="34"/>
      <c r="AC80" s="34"/>
      <c r="AD80" s="34"/>
      <c r="AE80" s="34"/>
      <c r="AF80" s="34"/>
      <c r="AG80" s="34"/>
      <c r="AH80" s="34"/>
      <c r="AI80" s="34"/>
      <c r="AJ80" s="34"/>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row>
    <row r="81" spans="2:112" ht="33.75" customHeight="1">
      <c r="B81" s="32"/>
      <c r="C81" s="33"/>
      <c r="D81" s="32"/>
      <c r="E81" s="32"/>
      <c r="F81" s="32"/>
      <c r="G81" s="32"/>
      <c r="H81" s="32"/>
      <c r="I81" s="32"/>
      <c r="J81" s="32"/>
      <c r="K81" s="32"/>
      <c r="L81" s="32"/>
      <c r="M81" s="32"/>
      <c r="N81" s="32"/>
      <c r="O81" s="32"/>
      <c r="P81" s="32"/>
      <c r="Q81" s="32"/>
      <c r="R81" s="32"/>
      <c r="S81" s="32"/>
      <c r="T81" s="32"/>
      <c r="U81" s="32"/>
      <c r="V81" s="32"/>
      <c r="W81" s="32"/>
      <c r="X81" s="32"/>
      <c r="Y81" s="32"/>
      <c r="Z81" s="32"/>
      <c r="AA81" s="32"/>
      <c r="AB81" s="34"/>
      <c r="AC81" s="34"/>
      <c r="AD81" s="34"/>
      <c r="AE81" s="34"/>
      <c r="AF81" s="34"/>
      <c r="AG81" s="34"/>
      <c r="AH81" s="34"/>
      <c r="AI81" s="34"/>
      <c r="AJ81" s="34"/>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row>
    <row r="82" spans="2:112" ht="33.75" customHeight="1">
      <c r="B82" s="32"/>
      <c r="C82" s="33"/>
      <c r="D82" s="32"/>
      <c r="E82" s="32"/>
      <c r="F82" s="32"/>
      <c r="G82" s="32"/>
      <c r="H82" s="32"/>
      <c r="I82" s="32"/>
      <c r="J82" s="32"/>
      <c r="K82" s="32"/>
      <c r="L82" s="32"/>
      <c r="M82" s="32"/>
      <c r="N82" s="32"/>
      <c r="O82" s="32"/>
      <c r="P82" s="32"/>
      <c r="Q82" s="32"/>
      <c r="R82" s="32"/>
      <c r="S82" s="32"/>
      <c r="T82" s="32"/>
      <c r="U82" s="32"/>
      <c r="V82" s="32"/>
      <c r="W82" s="32"/>
      <c r="X82" s="32"/>
      <c r="Y82" s="32"/>
      <c r="Z82" s="32"/>
      <c r="AA82" s="32"/>
      <c r="AB82" s="34"/>
      <c r="AC82" s="34"/>
      <c r="AD82" s="34"/>
      <c r="AE82" s="34"/>
      <c r="AF82" s="34"/>
      <c r="AG82" s="34"/>
      <c r="AH82" s="34"/>
      <c r="AI82" s="34"/>
      <c r="AJ82" s="34"/>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row>
    <row r="83" spans="2:112" ht="33.75" customHeight="1">
      <c r="B83" s="32"/>
      <c r="C83" s="33"/>
      <c r="D83" s="32"/>
      <c r="E83" s="32"/>
      <c r="F83" s="32"/>
      <c r="G83" s="32"/>
      <c r="H83" s="32"/>
      <c r="I83" s="32"/>
      <c r="J83" s="32"/>
      <c r="K83" s="32"/>
      <c r="L83" s="32"/>
      <c r="M83" s="32"/>
      <c r="N83" s="32"/>
      <c r="O83" s="32"/>
      <c r="P83" s="32"/>
      <c r="Q83" s="32"/>
      <c r="R83" s="32"/>
      <c r="S83" s="32"/>
      <c r="T83" s="32"/>
      <c r="U83" s="32"/>
      <c r="V83" s="32"/>
      <c r="W83" s="32"/>
      <c r="X83" s="32"/>
      <c r="Y83" s="32"/>
      <c r="Z83" s="32"/>
      <c r="AA83" s="32"/>
      <c r="AB83" s="34"/>
      <c r="AC83" s="34"/>
      <c r="AD83" s="34"/>
      <c r="AE83" s="34"/>
      <c r="AF83" s="34"/>
      <c r="AG83" s="34"/>
      <c r="AH83" s="34"/>
      <c r="AI83" s="34"/>
      <c r="AJ83" s="34"/>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row>
    <row r="84" spans="2:112" ht="33.75" customHeight="1">
      <c r="B84" s="32"/>
      <c r="C84" s="33"/>
      <c r="D84" s="32"/>
      <c r="E84" s="32"/>
      <c r="F84" s="32"/>
      <c r="G84" s="32"/>
      <c r="H84" s="32"/>
      <c r="I84" s="32"/>
      <c r="J84" s="32"/>
      <c r="K84" s="32"/>
      <c r="L84" s="32"/>
      <c r="M84" s="32"/>
      <c r="N84" s="32"/>
      <c r="O84" s="32"/>
      <c r="P84" s="32"/>
      <c r="Q84" s="32"/>
      <c r="R84" s="32"/>
      <c r="S84" s="32"/>
      <c r="T84" s="32"/>
      <c r="U84" s="32"/>
      <c r="V84" s="32"/>
      <c r="W84" s="32"/>
      <c r="X84" s="32"/>
      <c r="Y84" s="32"/>
      <c r="Z84" s="32"/>
      <c r="AA84" s="32"/>
      <c r="AB84" s="34"/>
      <c r="AC84" s="34"/>
      <c r="AD84" s="34"/>
      <c r="AE84" s="34"/>
      <c r="AF84" s="34"/>
      <c r="AG84" s="34"/>
      <c r="AH84" s="34"/>
      <c r="AI84" s="34"/>
      <c r="AJ84" s="34"/>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row>
    <row r="85" spans="2:112" ht="33.75" customHeight="1">
      <c r="B85" s="32"/>
      <c r="C85" s="33"/>
      <c r="D85" s="32"/>
      <c r="E85" s="32"/>
      <c r="F85" s="32"/>
      <c r="G85" s="32"/>
      <c r="H85" s="32"/>
      <c r="I85" s="32"/>
      <c r="J85" s="32"/>
      <c r="K85" s="32"/>
      <c r="L85" s="32"/>
      <c r="M85" s="32"/>
      <c r="N85" s="32"/>
      <c r="O85" s="32"/>
      <c r="P85" s="32"/>
      <c r="Q85" s="32"/>
      <c r="R85" s="32"/>
      <c r="S85" s="32"/>
      <c r="T85" s="32"/>
      <c r="U85" s="32"/>
      <c r="V85" s="32"/>
      <c r="W85" s="32"/>
      <c r="X85" s="32"/>
      <c r="Y85" s="32"/>
      <c r="Z85" s="32"/>
      <c r="AA85" s="32"/>
      <c r="AB85" s="34"/>
      <c r="AC85" s="34"/>
      <c r="AD85" s="34"/>
      <c r="AE85" s="34"/>
      <c r="AF85" s="34"/>
      <c r="AG85" s="34"/>
      <c r="AH85" s="34"/>
      <c r="AI85" s="34"/>
      <c r="AJ85" s="34"/>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row>
    <row r="86" spans="2:112" ht="33.75" customHeight="1">
      <c r="B86" s="32"/>
      <c r="C86" s="33"/>
      <c r="D86" s="32"/>
      <c r="E86" s="32"/>
      <c r="F86" s="32"/>
      <c r="G86" s="32"/>
      <c r="H86" s="32"/>
      <c r="I86" s="32"/>
      <c r="J86" s="32"/>
      <c r="K86" s="32"/>
      <c r="L86" s="32"/>
      <c r="M86" s="32"/>
      <c r="N86" s="32"/>
      <c r="O86" s="32"/>
      <c r="P86" s="32"/>
      <c r="Q86" s="32"/>
      <c r="R86" s="32"/>
      <c r="S86" s="32"/>
      <c r="T86" s="32"/>
      <c r="U86" s="32"/>
      <c r="V86" s="32"/>
      <c r="W86" s="32"/>
      <c r="X86" s="32"/>
      <c r="Y86" s="32"/>
      <c r="Z86" s="32"/>
      <c r="AA86" s="32"/>
      <c r="AB86" s="34"/>
      <c r="AC86" s="34"/>
      <c r="AD86" s="34"/>
      <c r="AE86" s="34"/>
      <c r="AF86" s="34"/>
      <c r="AG86" s="34"/>
      <c r="AH86" s="34"/>
      <c r="AI86" s="34"/>
      <c r="AJ86" s="34"/>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row>
    <row r="87" spans="2:112" ht="33.75" customHeight="1">
      <c r="B87" s="32"/>
      <c r="C87" s="33"/>
      <c r="D87" s="32"/>
      <c r="E87" s="32"/>
      <c r="F87" s="32"/>
      <c r="G87" s="32"/>
      <c r="H87" s="32"/>
      <c r="I87" s="32"/>
      <c r="J87" s="32"/>
      <c r="K87" s="32"/>
      <c r="L87" s="32"/>
      <c r="M87" s="32"/>
      <c r="N87" s="32"/>
      <c r="O87" s="32"/>
      <c r="P87" s="32"/>
      <c r="Q87" s="32"/>
      <c r="R87" s="32"/>
      <c r="S87" s="32"/>
      <c r="T87" s="32"/>
      <c r="U87" s="32"/>
      <c r="V87" s="32"/>
      <c r="W87" s="32"/>
      <c r="X87" s="32"/>
      <c r="Y87" s="32"/>
      <c r="Z87" s="32"/>
      <c r="AA87" s="32"/>
      <c r="AB87" s="34"/>
      <c r="AC87" s="34"/>
      <c r="AD87" s="34"/>
      <c r="AE87" s="34"/>
      <c r="AF87" s="34"/>
      <c r="AG87" s="34"/>
      <c r="AH87" s="34"/>
      <c r="AI87" s="34"/>
      <c r="AJ87" s="34"/>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row>
    <row r="88" spans="2:112" ht="33.75" customHeight="1">
      <c r="B88" s="32"/>
      <c r="C88" s="33"/>
      <c r="D88" s="32"/>
      <c r="E88" s="32"/>
      <c r="F88" s="32"/>
      <c r="G88" s="32"/>
      <c r="H88" s="32"/>
      <c r="I88" s="32"/>
      <c r="J88" s="32"/>
      <c r="K88" s="32"/>
      <c r="L88" s="32"/>
      <c r="M88" s="32"/>
      <c r="N88" s="32"/>
      <c r="O88" s="32"/>
      <c r="P88" s="32"/>
      <c r="Q88" s="32"/>
      <c r="R88" s="32"/>
      <c r="S88" s="32"/>
      <c r="T88" s="32"/>
      <c r="U88" s="32"/>
      <c r="V88" s="32"/>
      <c r="W88" s="32"/>
      <c r="X88" s="32"/>
      <c r="Y88" s="32"/>
      <c r="Z88" s="32"/>
      <c r="AA88" s="32"/>
      <c r="AB88" s="34"/>
      <c r="AC88" s="34"/>
      <c r="AD88" s="34"/>
      <c r="AE88" s="34"/>
      <c r="AF88" s="34"/>
      <c r="AG88" s="34"/>
      <c r="AH88" s="34"/>
      <c r="AI88" s="34"/>
      <c r="AJ88" s="34"/>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row>
    <row r="89" spans="2:112" ht="33.75" customHeight="1">
      <c r="B89" s="32"/>
      <c r="C89" s="33"/>
      <c r="D89" s="32"/>
      <c r="E89" s="32"/>
      <c r="F89" s="32"/>
      <c r="G89" s="32"/>
      <c r="H89" s="32"/>
      <c r="I89" s="32"/>
      <c r="J89" s="32"/>
      <c r="K89" s="32"/>
      <c r="L89" s="32"/>
      <c r="M89" s="32"/>
      <c r="N89" s="32"/>
      <c r="O89" s="32"/>
      <c r="P89" s="32"/>
      <c r="Q89" s="32"/>
      <c r="R89" s="32"/>
      <c r="S89" s="32"/>
      <c r="T89" s="32"/>
      <c r="U89" s="32"/>
      <c r="V89" s="32"/>
      <c r="W89" s="32"/>
      <c r="X89" s="32"/>
      <c r="Y89" s="32"/>
      <c r="Z89" s="32"/>
      <c r="AA89" s="32"/>
      <c r="AB89" s="34"/>
      <c r="AC89" s="34"/>
      <c r="AD89" s="34"/>
      <c r="AE89" s="34"/>
      <c r="AF89" s="34"/>
      <c r="AG89" s="34"/>
      <c r="AH89" s="34"/>
      <c r="AI89" s="34"/>
      <c r="AJ89" s="34"/>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row>
    <row r="90" spans="2:112" ht="33.75" customHeight="1">
      <c r="B90" s="32"/>
      <c r="C90" s="33"/>
      <c r="D90" s="32"/>
      <c r="E90" s="32"/>
      <c r="F90" s="32"/>
      <c r="G90" s="32"/>
      <c r="H90" s="32"/>
      <c r="I90" s="32"/>
      <c r="J90" s="32"/>
      <c r="K90" s="32"/>
      <c r="L90" s="32"/>
      <c r="M90" s="32"/>
      <c r="N90" s="32"/>
      <c r="O90" s="32"/>
      <c r="P90" s="32"/>
      <c r="Q90" s="32"/>
      <c r="R90" s="32"/>
      <c r="S90" s="32"/>
      <c r="T90" s="32"/>
      <c r="U90" s="32"/>
      <c r="V90" s="32"/>
      <c r="W90" s="32"/>
      <c r="X90" s="32"/>
      <c r="Y90" s="32"/>
      <c r="Z90" s="32"/>
      <c r="AA90" s="32"/>
      <c r="AB90" s="34"/>
      <c r="AC90" s="34"/>
      <c r="AD90" s="34"/>
      <c r="AE90" s="34"/>
      <c r="AF90" s="34"/>
      <c r="AG90" s="34"/>
      <c r="AH90" s="34"/>
      <c r="AI90" s="34"/>
      <c r="AJ90" s="34"/>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row>
    <row r="91" spans="2:112" ht="33.75" customHeight="1">
      <c r="B91" s="32"/>
      <c r="C91" s="33"/>
      <c r="D91" s="32"/>
      <c r="E91" s="32"/>
      <c r="F91" s="32"/>
      <c r="G91" s="32"/>
      <c r="H91" s="32"/>
      <c r="I91" s="32"/>
      <c r="J91" s="32"/>
      <c r="K91" s="32"/>
      <c r="L91" s="32"/>
      <c r="M91" s="32"/>
      <c r="N91" s="32"/>
      <c r="O91" s="32"/>
      <c r="P91" s="32"/>
      <c r="Q91" s="32"/>
      <c r="R91" s="32"/>
      <c r="S91" s="32"/>
      <c r="T91" s="32"/>
      <c r="U91" s="32"/>
      <c r="V91" s="32"/>
      <c r="W91" s="32"/>
      <c r="X91" s="32"/>
      <c r="Y91" s="32"/>
      <c r="Z91" s="32"/>
      <c r="AA91" s="32"/>
      <c r="AB91" s="34"/>
      <c r="AC91" s="34"/>
      <c r="AD91" s="34"/>
      <c r="AE91" s="34"/>
      <c r="AF91" s="34"/>
      <c r="AG91" s="34"/>
      <c r="AH91" s="34"/>
      <c r="AI91" s="34"/>
      <c r="AJ91" s="34"/>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row>
    <row r="92" spans="2:112" ht="33.75" customHeight="1">
      <c r="B92" s="32"/>
      <c r="C92" s="33"/>
      <c r="D92" s="32"/>
      <c r="E92" s="32"/>
      <c r="F92" s="32"/>
      <c r="G92" s="32"/>
      <c r="H92" s="32"/>
      <c r="I92" s="32"/>
      <c r="J92" s="32"/>
      <c r="K92" s="32"/>
      <c r="L92" s="32"/>
      <c r="M92" s="32"/>
      <c r="N92" s="32"/>
      <c r="O92" s="32"/>
      <c r="P92" s="32"/>
      <c r="Q92" s="32"/>
      <c r="R92" s="32"/>
      <c r="S92" s="32"/>
      <c r="T92" s="32"/>
      <c r="U92" s="32"/>
      <c r="V92" s="32"/>
      <c r="W92" s="32"/>
      <c r="X92" s="32"/>
      <c r="Y92" s="32"/>
      <c r="Z92" s="32"/>
      <c r="AA92" s="32"/>
      <c r="AB92" s="34"/>
      <c r="AC92" s="34"/>
      <c r="AD92" s="34"/>
      <c r="AE92" s="34"/>
      <c r="AF92" s="34"/>
      <c r="AG92" s="34"/>
      <c r="AH92" s="34"/>
      <c r="AI92" s="34"/>
      <c r="AJ92" s="34"/>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row>
    <row r="93" spans="2:112" ht="33.75" customHeight="1">
      <c r="B93" s="32"/>
      <c r="C93" s="33"/>
      <c r="D93" s="32"/>
      <c r="E93" s="32"/>
      <c r="F93" s="32"/>
      <c r="G93" s="32"/>
      <c r="H93" s="32"/>
      <c r="I93" s="32"/>
      <c r="J93" s="32"/>
      <c r="K93" s="32"/>
      <c r="L93" s="32"/>
      <c r="M93" s="32"/>
      <c r="N93" s="32"/>
      <c r="O93" s="32"/>
      <c r="P93" s="32"/>
      <c r="Q93" s="32"/>
      <c r="R93" s="32"/>
      <c r="S93" s="32"/>
      <c r="T93" s="32"/>
      <c r="U93" s="32"/>
      <c r="V93" s="32"/>
      <c r="W93" s="32"/>
      <c r="X93" s="32"/>
      <c r="Y93" s="32"/>
      <c r="Z93" s="32"/>
      <c r="AA93" s="32"/>
      <c r="AB93" s="34"/>
      <c r="AC93" s="34"/>
      <c r="AD93" s="34"/>
      <c r="AE93" s="34"/>
      <c r="AF93" s="34"/>
      <c r="AG93" s="34"/>
      <c r="AH93" s="34"/>
      <c r="AI93" s="34"/>
      <c r="AJ93" s="34"/>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row>
    <row r="94" spans="2:112" ht="33.75" customHeight="1">
      <c r="B94" s="32"/>
      <c r="C94" s="33"/>
      <c r="D94" s="32"/>
      <c r="E94" s="32"/>
      <c r="F94" s="32"/>
      <c r="G94" s="32"/>
      <c r="H94" s="32"/>
      <c r="I94" s="32"/>
      <c r="J94" s="32"/>
      <c r="K94" s="32"/>
      <c r="L94" s="32"/>
      <c r="M94" s="32"/>
      <c r="N94" s="32"/>
      <c r="O94" s="32"/>
      <c r="P94" s="32"/>
      <c r="Q94" s="32"/>
      <c r="R94" s="32"/>
      <c r="S94" s="32"/>
      <c r="T94" s="32"/>
      <c r="U94" s="32"/>
      <c r="V94" s="32"/>
      <c r="W94" s="32"/>
      <c r="X94" s="32"/>
      <c r="Y94" s="32"/>
      <c r="Z94" s="32"/>
      <c r="AA94" s="32"/>
      <c r="AB94" s="34"/>
      <c r="AC94" s="34"/>
      <c r="AD94" s="34"/>
      <c r="AE94" s="34"/>
      <c r="AF94" s="34"/>
      <c r="AG94" s="34"/>
      <c r="AH94" s="34"/>
      <c r="AI94" s="34"/>
      <c r="AJ94" s="34"/>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row>
    <row r="95" spans="2:112" ht="33.75" customHeight="1">
      <c r="B95" s="27"/>
      <c r="C95" s="28"/>
      <c r="D95" s="27"/>
      <c r="E95" s="27"/>
      <c r="F95" s="27"/>
      <c r="G95" s="27"/>
      <c r="H95" s="27"/>
      <c r="I95" s="27"/>
      <c r="J95" s="27"/>
      <c r="K95" s="27"/>
      <c r="L95" s="27"/>
      <c r="M95" s="27"/>
      <c r="N95" s="27"/>
      <c r="O95" s="27"/>
      <c r="P95" s="27"/>
      <c r="Q95" s="27"/>
      <c r="R95" s="27"/>
      <c r="S95" s="27"/>
      <c r="T95" s="27"/>
      <c r="U95" s="27"/>
      <c r="V95" s="27"/>
      <c r="W95" s="27"/>
      <c r="X95" s="27"/>
      <c r="Y95" s="27"/>
      <c r="Z95" s="27"/>
      <c r="AA95" s="27"/>
      <c r="AB95" s="29"/>
      <c r="AC95" s="29"/>
      <c r="AD95" s="29"/>
      <c r="AE95" s="29"/>
      <c r="AF95" s="29"/>
      <c r="AG95" s="29"/>
      <c r="AH95" s="29"/>
      <c r="AI95" s="29"/>
      <c r="AJ95" s="29"/>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row>
    <row r="96" spans="2:112" ht="33.75" customHeight="1">
      <c r="B96" s="27"/>
      <c r="C96" s="28"/>
      <c r="D96" s="27"/>
      <c r="E96" s="27"/>
      <c r="F96" s="27"/>
      <c r="G96" s="27"/>
      <c r="H96" s="27"/>
      <c r="I96" s="27"/>
      <c r="J96" s="27"/>
      <c r="K96" s="27"/>
      <c r="L96" s="27"/>
      <c r="M96" s="27"/>
      <c r="N96" s="27"/>
      <c r="O96" s="27"/>
      <c r="P96" s="27"/>
      <c r="Q96" s="27"/>
      <c r="R96" s="27"/>
      <c r="S96" s="27"/>
      <c r="T96" s="27"/>
      <c r="U96" s="27"/>
      <c r="V96" s="27"/>
      <c r="W96" s="27"/>
      <c r="X96" s="27"/>
      <c r="Y96" s="27"/>
      <c r="Z96" s="27"/>
      <c r="AA96" s="27"/>
      <c r="AB96" s="29"/>
      <c r="AC96" s="29"/>
      <c r="AD96" s="29"/>
      <c r="AE96" s="29"/>
      <c r="AF96" s="29"/>
      <c r="AG96" s="29"/>
      <c r="AH96" s="29"/>
      <c r="AI96" s="29"/>
      <c r="AJ96" s="29"/>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row>
    <row r="97" spans="2:112" ht="33.75" customHeight="1">
      <c r="B97" s="27"/>
      <c r="C97" s="28"/>
      <c r="D97" s="27"/>
      <c r="E97" s="27"/>
      <c r="F97" s="27"/>
      <c r="G97" s="27"/>
      <c r="H97" s="27"/>
      <c r="I97" s="27"/>
      <c r="J97" s="27"/>
      <c r="K97" s="27"/>
      <c r="L97" s="27"/>
      <c r="M97" s="27"/>
      <c r="N97" s="27"/>
      <c r="O97" s="27"/>
      <c r="P97" s="27"/>
      <c r="Q97" s="27"/>
      <c r="R97" s="27"/>
      <c r="S97" s="27"/>
      <c r="T97" s="27"/>
      <c r="U97" s="27"/>
      <c r="V97" s="27"/>
      <c r="W97" s="27"/>
      <c r="X97" s="27"/>
      <c r="Y97" s="27"/>
      <c r="Z97" s="27"/>
      <c r="AA97" s="27"/>
      <c r="AB97" s="29"/>
      <c r="AC97" s="29"/>
      <c r="AD97" s="29"/>
      <c r="AE97" s="29"/>
      <c r="AF97" s="29"/>
      <c r="AG97" s="29"/>
      <c r="AH97" s="29"/>
      <c r="AI97" s="29"/>
      <c r="AJ97" s="29"/>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row>
    <row r="98" spans="2:112" ht="33.75" customHeight="1">
      <c r="B98" s="27"/>
      <c r="C98" s="28"/>
      <c r="D98" s="27"/>
      <c r="E98" s="27"/>
      <c r="F98" s="27"/>
      <c r="G98" s="27"/>
      <c r="H98" s="27"/>
      <c r="I98" s="27"/>
      <c r="J98" s="27"/>
      <c r="K98" s="27"/>
      <c r="L98" s="27"/>
      <c r="M98" s="27"/>
      <c r="N98" s="27"/>
      <c r="O98" s="27"/>
      <c r="P98" s="27"/>
      <c r="Q98" s="27"/>
      <c r="R98" s="27"/>
      <c r="S98" s="27"/>
      <c r="T98" s="27"/>
      <c r="U98" s="27"/>
      <c r="V98" s="27"/>
      <c r="W98" s="27"/>
      <c r="X98" s="27"/>
      <c r="Y98" s="27"/>
      <c r="Z98" s="27"/>
      <c r="AA98" s="27"/>
      <c r="AB98" s="29"/>
      <c r="AC98" s="29"/>
      <c r="AD98" s="29"/>
      <c r="AE98" s="29"/>
      <c r="AF98" s="29"/>
      <c r="AG98" s="29"/>
      <c r="AH98" s="29"/>
      <c r="AI98" s="29"/>
      <c r="AJ98" s="29"/>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row>
    <row r="99" spans="2:112" ht="33.75" customHeight="1">
      <c r="B99" s="27"/>
      <c r="C99" s="28"/>
      <c r="D99" s="27"/>
      <c r="E99" s="27"/>
      <c r="F99" s="27"/>
      <c r="G99" s="27"/>
      <c r="H99" s="27"/>
      <c r="I99" s="27"/>
      <c r="J99" s="27"/>
      <c r="K99" s="27"/>
      <c r="L99" s="27"/>
      <c r="M99" s="27"/>
      <c r="N99" s="27"/>
      <c r="O99" s="27"/>
      <c r="P99" s="27"/>
      <c r="Q99" s="27"/>
      <c r="R99" s="27"/>
      <c r="S99" s="27"/>
      <c r="T99" s="27"/>
      <c r="U99" s="27"/>
      <c r="V99" s="27"/>
      <c r="W99" s="27"/>
      <c r="X99" s="27"/>
      <c r="Y99" s="27"/>
      <c r="Z99" s="27"/>
      <c r="AA99" s="27"/>
      <c r="AB99" s="29"/>
      <c r="AC99" s="29"/>
      <c r="AD99" s="29"/>
      <c r="AE99" s="29"/>
      <c r="AF99" s="29"/>
      <c r="AG99" s="29"/>
      <c r="AH99" s="29"/>
      <c r="AI99" s="29"/>
      <c r="AJ99" s="29"/>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row>
    <row r="100" spans="2:112" ht="33.75" customHeight="1">
      <c r="B100" s="27"/>
      <c r="C100" s="28"/>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9"/>
      <c r="AC100" s="29"/>
      <c r="AD100" s="29"/>
      <c r="AE100" s="29"/>
      <c r="AF100" s="29"/>
      <c r="AG100" s="29"/>
      <c r="AH100" s="29"/>
      <c r="AI100" s="29"/>
      <c r="AJ100" s="29"/>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row>
    <row r="101" spans="2:112" ht="33.75" customHeight="1">
      <c r="B101" s="27"/>
      <c r="C101" s="28"/>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9"/>
      <c r="AC101" s="29"/>
      <c r="AD101" s="29"/>
      <c r="AE101" s="29"/>
      <c r="AF101" s="29"/>
      <c r="AG101" s="29"/>
      <c r="AH101" s="29"/>
      <c r="AI101" s="29"/>
      <c r="AJ101" s="29"/>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row>
    <row r="102" spans="2:112" ht="33.75" customHeight="1">
      <c r="B102" s="27"/>
      <c r="C102" s="2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9"/>
      <c r="AC102" s="29"/>
      <c r="AD102" s="29"/>
      <c r="AE102" s="29"/>
      <c r="AF102" s="29"/>
      <c r="AG102" s="29"/>
      <c r="AH102" s="29"/>
      <c r="AI102" s="29"/>
      <c r="AJ102" s="29"/>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row>
    <row r="103" spans="2:112" ht="33.75" customHeight="1">
      <c r="B103" s="27"/>
      <c r="C103" s="28"/>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9"/>
      <c r="AC103" s="29"/>
      <c r="AD103" s="29"/>
      <c r="AE103" s="29"/>
      <c r="AF103" s="29"/>
      <c r="AG103" s="29"/>
      <c r="AH103" s="29"/>
      <c r="AI103" s="29"/>
      <c r="AJ103" s="29"/>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row>
    <row r="104" spans="2:112" ht="33.75" customHeight="1">
      <c r="B104" s="27"/>
      <c r="C104" s="28"/>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9"/>
      <c r="AC104" s="29"/>
      <c r="AD104" s="29"/>
      <c r="AE104" s="29"/>
      <c r="AF104" s="29"/>
      <c r="AG104" s="29"/>
      <c r="AH104" s="29"/>
      <c r="AI104" s="29"/>
      <c r="AJ104" s="29"/>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row>
    <row r="105" spans="2:112" ht="33.75" customHeight="1">
      <c r="B105" s="27"/>
      <c r="C105" s="28"/>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9"/>
      <c r="AC105" s="29"/>
      <c r="AD105" s="29"/>
      <c r="AE105" s="29"/>
      <c r="AF105" s="29"/>
      <c r="AG105" s="29"/>
      <c r="AH105" s="29"/>
      <c r="AI105" s="29"/>
      <c r="AJ105" s="29"/>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row>
    <row r="106" spans="2:112" ht="33.75" customHeight="1">
      <c r="B106" s="27"/>
      <c r="C106" s="28"/>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9"/>
      <c r="AC106" s="29"/>
      <c r="AD106" s="29"/>
      <c r="AE106" s="29"/>
      <c r="AF106" s="29"/>
      <c r="AG106" s="29"/>
      <c r="AH106" s="29"/>
      <c r="AI106" s="29"/>
      <c r="AJ106" s="29"/>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row>
    <row r="107" spans="2:112" ht="33.75" customHeight="1">
      <c r="B107" s="27"/>
      <c r="C107" s="28"/>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9"/>
      <c r="AC107" s="29"/>
      <c r="AD107" s="29"/>
      <c r="AE107" s="29"/>
      <c r="AF107" s="29"/>
      <c r="AG107" s="29"/>
      <c r="AH107" s="29"/>
      <c r="AI107" s="29"/>
      <c r="AJ107" s="29"/>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row>
    <row r="108" spans="2:112" ht="33.75" customHeight="1">
      <c r="B108" s="27"/>
      <c r="C108" s="28"/>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9"/>
      <c r="AC108" s="29"/>
      <c r="AD108" s="29"/>
      <c r="AE108" s="29"/>
      <c r="AF108" s="29"/>
      <c r="AG108" s="29"/>
      <c r="AH108" s="29"/>
      <c r="AI108" s="29"/>
      <c r="AJ108" s="29"/>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row>
    <row r="109" spans="2:112" ht="33.75" customHeight="1">
      <c r="B109" s="27"/>
      <c r="C109" s="28"/>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9"/>
      <c r="AC109" s="29"/>
      <c r="AD109" s="29"/>
      <c r="AE109" s="29"/>
      <c r="AF109" s="29"/>
      <c r="AG109" s="29"/>
      <c r="AH109" s="29"/>
      <c r="AI109" s="29"/>
      <c r="AJ109" s="29"/>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row>
    <row r="110" spans="2:112" ht="33.75" customHeight="1">
      <c r="B110" s="27"/>
      <c r="C110" s="28"/>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9"/>
      <c r="AC110" s="29"/>
      <c r="AD110" s="29"/>
      <c r="AE110" s="29"/>
      <c r="AF110" s="29"/>
      <c r="AG110" s="29"/>
      <c r="AH110" s="29"/>
      <c r="AI110" s="29"/>
      <c r="AJ110" s="29"/>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row>
    <row r="111" spans="2:112" ht="33.75" customHeight="1">
      <c r="B111" s="27"/>
      <c r="C111" s="28"/>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9"/>
      <c r="AC111" s="29"/>
      <c r="AD111" s="29"/>
      <c r="AE111" s="29"/>
      <c r="AF111" s="29"/>
      <c r="AG111" s="29"/>
      <c r="AH111" s="29"/>
      <c r="AI111" s="29"/>
      <c r="AJ111" s="29"/>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row>
    <row r="112" spans="2:112" ht="33.75" customHeight="1">
      <c r="B112" s="27"/>
      <c r="C112" s="28"/>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9"/>
      <c r="AC112" s="29"/>
      <c r="AD112" s="29"/>
      <c r="AE112" s="29"/>
      <c r="AF112" s="29"/>
      <c r="AG112" s="29"/>
      <c r="AH112" s="29"/>
      <c r="AI112" s="29"/>
      <c r="AJ112" s="29"/>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row>
    <row r="113" spans="2:112" ht="33.75" customHeight="1">
      <c r="B113" s="27"/>
      <c r="C113" s="28"/>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9"/>
      <c r="AC113" s="29"/>
      <c r="AD113" s="29"/>
      <c r="AE113" s="29"/>
      <c r="AF113" s="29"/>
      <c r="AG113" s="29"/>
      <c r="AH113" s="29"/>
      <c r="AI113" s="29"/>
      <c r="AJ113" s="29"/>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row>
    <row r="114" spans="2:112" ht="33.75" customHeight="1">
      <c r="B114" s="27"/>
      <c r="C114" s="28"/>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9"/>
      <c r="AC114" s="29"/>
      <c r="AD114" s="29"/>
      <c r="AE114" s="29"/>
      <c r="AF114" s="29"/>
      <c r="AG114" s="29"/>
      <c r="AH114" s="29"/>
      <c r="AI114" s="29"/>
      <c r="AJ114" s="29"/>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row>
    <row r="115" spans="2:112" ht="33.75" customHeight="1">
      <c r="B115" s="27"/>
      <c r="C115" s="28"/>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9"/>
      <c r="AC115" s="29"/>
      <c r="AD115" s="29"/>
      <c r="AE115" s="29"/>
      <c r="AF115" s="29"/>
      <c r="AG115" s="29"/>
      <c r="AH115" s="29"/>
      <c r="AI115" s="29"/>
      <c r="AJ115" s="29"/>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row>
    <row r="116" spans="2:112" ht="33.75" customHeight="1">
      <c r="B116" s="27"/>
      <c r="C116" s="28"/>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9"/>
      <c r="AC116" s="29"/>
      <c r="AD116" s="29"/>
      <c r="AE116" s="29"/>
      <c r="AF116" s="29"/>
      <c r="AG116" s="29"/>
      <c r="AH116" s="29"/>
      <c r="AI116" s="29"/>
      <c r="AJ116" s="29"/>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row>
    <row r="117" spans="2:112" ht="33.75" customHeight="1">
      <c r="B117" s="27"/>
      <c r="C117" s="28"/>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9"/>
      <c r="AC117" s="29"/>
      <c r="AD117" s="29"/>
      <c r="AE117" s="29"/>
      <c r="AF117" s="29"/>
      <c r="AG117" s="29"/>
      <c r="AH117" s="29"/>
      <c r="AI117" s="29"/>
      <c r="AJ117" s="29"/>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row>
    <row r="118" spans="2:112" ht="33.75" customHeight="1">
      <c r="B118" s="27"/>
      <c r="C118" s="28"/>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9"/>
      <c r="AC118" s="29"/>
      <c r="AD118" s="29"/>
      <c r="AE118" s="29"/>
      <c r="AF118" s="29"/>
      <c r="AG118" s="29"/>
      <c r="AH118" s="29"/>
      <c r="AI118" s="29"/>
      <c r="AJ118" s="29"/>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row>
    <row r="119" spans="2:112" ht="33.75" customHeight="1">
      <c r="B119" s="27"/>
      <c r="C119" s="28"/>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9"/>
      <c r="AC119" s="29"/>
      <c r="AD119" s="29"/>
      <c r="AE119" s="29"/>
      <c r="AF119" s="29"/>
      <c r="AG119" s="29"/>
      <c r="AH119" s="29"/>
      <c r="AI119" s="29"/>
      <c r="AJ119" s="29"/>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row>
    <row r="120" spans="2:112" ht="33.75" customHeight="1">
      <c r="B120" s="27"/>
      <c r="C120" s="28"/>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9"/>
      <c r="AC120" s="29"/>
      <c r="AD120" s="29"/>
      <c r="AE120" s="29"/>
      <c r="AF120" s="29"/>
      <c r="AG120" s="29"/>
      <c r="AH120" s="29"/>
      <c r="AI120" s="29"/>
      <c r="AJ120" s="29"/>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row>
    <row r="121" spans="2:112" ht="33.75" customHeight="1">
      <c r="B121" s="27"/>
      <c r="C121" s="28"/>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9"/>
      <c r="AC121" s="29"/>
      <c r="AD121" s="29"/>
      <c r="AE121" s="29"/>
      <c r="AF121" s="29"/>
      <c r="AG121" s="29"/>
      <c r="AH121" s="29"/>
      <c r="AI121" s="29"/>
      <c r="AJ121" s="29"/>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row>
    <row r="122" spans="2:112" ht="33.75" customHeight="1">
      <c r="B122" s="27"/>
      <c r="C122" s="28"/>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9"/>
      <c r="AC122" s="29"/>
      <c r="AD122" s="29"/>
      <c r="AE122" s="29"/>
      <c r="AF122" s="29"/>
      <c r="AG122" s="29"/>
      <c r="AH122" s="29"/>
      <c r="AI122" s="29"/>
      <c r="AJ122" s="29"/>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row>
    <row r="123" spans="2:112" ht="33.75" customHeight="1">
      <c r="B123" s="27"/>
      <c r="C123" s="28"/>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9"/>
      <c r="AC123" s="29"/>
      <c r="AD123" s="29"/>
      <c r="AE123" s="29"/>
      <c r="AF123" s="29"/>
      <c r="AG123" s="29"/>
      <c r="AH123" s="29"/>
      <c r="AI123" s="29"/>
      <c r="AJ123" s="29"/>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row>
    <row r="124" spans="2:112" ht="33.75" customHeight="1">
      <c r="B124" s="27"/>
      <c r="C124" s="28"/>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9"/>
      <c r="AC124" s="29"/>
      <c r="AD124" s="29"/>
      <c r="AE124" s="29"/>
      <c r="AF124" s="29"/>
      <c r="AG124" s="29"/>
      <c r="AH124" s="29"/>
      <c r="AI124" s="29"/>
      <c r="AJ124" s="29"/>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row>
    <row r="125" spans="2:112" ht="33.75" customHeight="1">
      <c r="B125" s="27"/>
      <c r="C125" s="28"/>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9"/>
      <c r="AC125" s="29"/>
      <c r="AD125" s="29"/>
      <c r="AE125" s="29"/>
      <c r="AF125" s="29"/>
      <c r="AG125" s="29"/>
      <c r="AH125" s="29"/>
      <c r="AI125" s="29"/>
      <c r="AJ125" s="29"/>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row>
    <row r="126" spans="2:112" ht="33.75" customHeight="1">
      <c r="B126" s="27"/>
      <c r="C126" s="28"/>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9"/>
      <c r="AC126" s="29"/>
      <c r="AD126" s="29"/>
      <c r="AE126" s="29"/>
      <c r="AF126" s="29"/>
      <c r="AG126" s="29"/>
      <c r="AH126" s="29"/>
      <c r="AI126" s="29"/>
      <c r="AJ126" s="29"/>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row>
    <row r="127" spans="2:112" ht="33.75" customHeight="1">
      <c r="B127" s="27"/>
      <c r="C127" s="28"/>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9"/>
      <c r="AC127" s="29"/>
      <c r="AD127" s="29"/>
      <c r="AE127" s="29"/>
      <c r="AF127" s="29"/>
      <c r="AG127" s="29"/>
      <c r="AH127" s="29"/>
      <c r="AI127" s="29"/>
      <c r="AJ127" s="29"/>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row>
    <row r="128" spans="2:112" ht="33.75" customHeight="1">
      <c r="B128" s="27"/>
      <c r="C128" s="28"/>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9"/>
      <c r="AC128" s="29"/>
      <c r="AD128" s="29"/>
      <c r="AE128" s="29"/>
      <c r="AF128" s="29"/>
      <c r="AG128" s="29"/>
      <c r="AH128" s="29"/>
      <c r="AI128" s="29"/>
      <c r="AJ128" s="29"/>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row>
    <row r="129" spans="2:112" ht="33.75" customHeight="1">
      <c r="B129" s="27"/>
      <c r="C129" s="28"/>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9"/>
      <c r="AC129" s="29"/>
      <c r="AD129" s="29"/>
      <c r="AE129" s="29"/>
      <c r="AF129" s="29"/>
      <c r="AG129" s="29"/>
      <c r="AH129" s="29"/>
      <c r="AI129" s="29"/>
      <c r="AJ129" s="29"/>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row>
    <row r="130" spans="2:112" ht="33.75" customHeight="1">
      <c r="B130" s="27"/>
      <c r="C130" s="28"/>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9"/>
      <c r="AC130" s="29"/>
      <c r="AD130" s="29"/>
      <c r="AE130" s="29"/>
      <c r="AF130" s="29"/>
      <c r="AG130" s="29"/>
      <c r="AH130" s="29"/>
      <c r="AI130" s="29"/>
      <c r="AJ130" s="29"/>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row>
    <row r="131" spans="2:112" ht="33.75" customHeight="1">
      <c r="B131" s="27"/>
      <c r="C131" s="28"/>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9"/>
      <c r="AC131" s="29"/>
      <c r="AD131" s="29"/>
      <c r="AE131" s="29"/>
      <c r="AF131" s="29"/>
      <c r="AG131" s="29"/>
      <c r="AH131" s="29"/>
      <c r="AI131" s="29"/>
      <c r="AJ131" s="29"/>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row>
    <row r="132" spans="2:112" ht="33.75" customHeight="1">
      <c r="B132" s="27"/>
      <c r="C132" s="28"/>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9"/>
      <c r="AC132" s="29"/>
      <c r="AD132" s="29"/>
      <c r="AE132" s="29"/>
      <c r="AF132" s="29"/>
      <c r="AG132" s="29"/>
      <c r="AH132" s="29"/>
      <c r="AI132" s="29"/>
      <c r="AJ132" s="29"/>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row>
    <row r="133" spans="2:112" ht="33.75" customHeight="1">
      <c r="B133" s="27"/>
      <c r="C133" s="28"/>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9"/>
      <c r="AC133" s="29"/>
      <c r="AD133" s="29"/>
      <c r="AE133" s="29"/>
      <c r="AF133" s="29"/>
      <c r="AG133" s="29"/>
      <c r="AH133" s="29"/>
      <c r="AI133" s="29"/>
      <c r="AJ133" s="29"/>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row>
    <row r="134" spans="2:112" ht="33.75" customHeight="1">
      <c r="B134" s="27"/>
      <c r="C134" s="28"/>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9"/>
      <c r="AC134" s="29"/>
      <c r="AD134" s="29"/>
      <c r="AE134" s="29"/>
      <c r="AF134" s="29"/>
      <c r="AG134" s="29"/>
      <c r="AH134" s="29"/>
      <c r="AI134" s="29"/>
      <c r="AJ134" s="29"/>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row>
    <row r="135" spans="2:112" ht="33.75" customHeight="1">
      <c r="B135" s="27"/>
      <c r="C135" s="28"/>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9"/>
      <c r="AC135" s="29"/>
      <c r="AD135" s="29"/>
      <c r="AE135" s="29"/>
      <c r="AF135" s="29"/>
      <c r="AG135" s="29"/>
      <c r="AH135" s="29"/>
      <c r="AI135" s="29"/>
      <c r="AJ135" s="29"/>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row>
    <row r="136" spans="2:112" ht="33.75" customHeight="1">
      <c r="B136" s="27"/>
      <c r="C136" s="28"/>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9"/>
      <c r="AC136" s="29"/>
      <c r="AD136" s="29"/>
      <c r="AE136" s="29"/>
      <c r="AF136" s="29"/>
      <c r="AG136" s="29"/>
      <c r="AH136" s="29"/>
      <c r="AI136" s="29"/>
      <c r="AJ136" s="29"/>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row>
    <row r="137" spans="2:112" ht="33.75" customHeight="1">
      <c r="B137" s="27"/>
      <c r="C137" s="28"/>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9"/>
      <c r="AC137" s="29"/>
      <c r="AD137" s="29"/>
      <c r="AE137" s="29"/>
      <c r="AF137" s="29"/>
      <c r="AG137" s="29"/>
      <c r="AH137" s="29"/>
      <c r="AI137" s="29"/>
      <c r="AJ137" s="29"/>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row>
    <row r="138" spans="2:112" ht="33.75" customHeight="1">
      <c r="B138" s="27"/>
      <c r="C138" s="28"/>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9"/>
      <c r="AC138" s="29"/>
      <c r="AD138" s="29"/>
      <c r="AE138" s="29"/>
      <c r="AF138" s="29"/>
      <c r="AG138" s="29"/>
      <c r="AH138" s="29"/>
      <c r="AI138" s="29"/>
      <c r="AJ138" s="29"/>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row>
    <row r="139" spans="2:112" ht="33.75" customHeight="1">
      <c r="B139" s="27"/>
      <c r="C139" s="28"/>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9"/>
      <c r="AC139" s="29"/>
      <c r="AD139" s="29"/>
      <c r="AE139" s="29"/>
      <c r="AF139" s="29"/>
      <c r="AG139" s="29"/>
      <c r="AH139" s="29"/>
      <c r="AI139" s="29"/>
      <c r="AJ139" s="29"/>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row>
    <row r="140" spans="2:112" ht="33.75" customHeight="1">
      <c r="B140" s="27"/>
      <c r="C140" s="28"/>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9"/>
      <c r="AC140" s="29"/>
      <c r="AD140" s="29"/>
      <c r="AE140" s="29"/>
      <c r="AF140" s="29"/>
      <c r="AG140" s="29"/>
      <c r="AH140" s="29"/>
      <c r="AI140" s="29"/>
      <c r="AJ140" s="29"/>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row>
    <row r="141" spans="2:112" ht="33.75" customHeight="1">
      <c r="B141" s="27"/>
      <c r="C141" s="28"/>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9"/>
      <c r="AC141" s="29"/>
      <c r="AD141" s="29"/>
      <c r="AE141" s="29"/>
      <c r="AF141" s="29"/>
      <c r="AG141" s="29"/>
      <c r="AH141" s="29"/>
      <c r="AI141" s="29"/>
      <c r="AJ141" s="29"/>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row>
    <row r="142" spans="2:112" ht="33.75" customHeight="1">
      <c r="B142" s="27"/>
      <c r="C142" s="28"/>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9"/>
      <c r="AC142" s="29"/>
      <c r="AD142" s="29"/>
      <c r="AE142" s="29"/>
      <c r="AF142" s="29"/>
      <c r="AG142" s="29"/>
      <c r="AH142" s="29"/>
      <c r="AI142" s="29"/>
      <c r="AJ142" s="29"/>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row>
    <row r="143" spans="2:112" ht="33.75" customHeight="1">
      <c r="B143" s="27"/>
      <c r="C143" s="28"/>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9"/>
      <c r="AC143" s="29"/>
      <c r="AD143" s="29"/>
      <c r="AE143" s="29"/>
      <c r="AF143" s="29"/>
      <c r="AG143" s="29"/>
      <c r="AH143" s="29"/>
      <c r="AI143" s="29"/>
      <c r="AJ143" s="29"/>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row>
    <row r="144" spans="2:112" ht="33.75" customHeight="1">
      <c r="B144" s="27"/>
      <c r="C144" s="28"/>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9"/>
      <c r="AC144" s="29"/>
      <c r="AD144" s="29"/>
      <c r="AE144" s="29"/>
      <c r="AF144" s="29"/>
      <c r="AG144" s="29"/>
      <c r="AH144" s="29"/>
      <c r="AI144" s="29"/>
      <c r="AJ144" s="29"/>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row>
    <row r="145" spans="2:112" ht="33.75" customHeight="1">
      <c r="B145" s="27"/>
      <c r="C145" s="28"/>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9"/>
      <c r="AC145" s="29"/>
      <c r="AD145" s="29"/>
      <c r="AE145" s="29"/>
      <c r="AF145" s="29"/>
      <c r="AG145" s="29"/>
      <c r="AH145" s="29"/>
      <c r="AI145" s="29"/>
      <c r="AJ145" s="29"/>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row>
    <row r="146" spans="2:112" ht="33.75" customHeight="1">
      <c r="B146" s="27"/>
      <c r="C146" s="28"/>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9"/>
      <c r="AC146" s="29"/>
      <c r="AD146" s="29"/>
      <c r="AE146" s="29"/>
      <c r="AF146" s="29"/>
      <c r="AG146" s="29"/>
      <c r="AH146" s="29"/>
      <c r="AI146" s="29"/>
      <c r="AJ146" s="29"/>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row>
    <row r="147" spans="2:112" ht="33.75" customHeight="1">
      <c r="B147" s="27"/>
      <c r="C147" s="28"/>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9"/>
      <c r="AC147" s="29"/>
      <c r="AD147" s="29"/>
      <c r="AE147" s="29"/>
      <c r="AF147" s="29"/>
      <c r="AG147" s="29"/>
      <c r="AH147" s="29"/>
      <c r="AI147" s="29"/>
      <c r="AJ147" s="29"/>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row>
    <row r="148" spans="2:112" ht="33.75" customHeight="1">
      <c r="B148" s="27"/>
      <c r="C148" s="28"/>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9"/>
      <c r="AC148" s="29"/>
      <c r="AD148" s="29"/>
      <c r="AE148" s="29"/>
      <c r="AF148" s="29"/>
      <c r="AG148" s="29"/>
      <c r="AH148" s="29"/>
      <c r="AI148" s="29"/>
      <c r="AJ148" s="29"/>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row>
    <row r="149" spans="2:112" ht="33.75" customHeight="1">
      <c r="B149" s="27"/>
      <c r="C149" s="28"/>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9"/>
      <c r="AC149" s="29"/>
      <c r="AD149" s="29"/>
      <c r="AE149" s="29"/>
      <c r="AF149" s="29"/>
      <c r="AG149" s="29"/>
      <c r="AH149" s="29"/>
      <c r="AI149" s="29"/>
      <c r="AJ149" s="29"/>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row>
    <row r="150" spans="2:112" ht="33.75" customHeight="1">
      <c r="B150" s="27"/>
      <c r="C150" s="28"/>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9"/>
      <c r="AC150" s="29"/>
      <c r="AD150" s="29"/>
      <c r="AE150" s="29"/>
      <c r="AF150" s="29"/>
      <c r="AG150" s="29"/>
      <c r="AH150" s="29"/>
      <c r="AI150" s="29"/>
      <c r="AJ150" s="29"/>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row>
    <row r="151" spans="2:112" ht="33.75" customHeight="1">
      <c r="B151" s="27"/>
      <c r="C151" s="28"/>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9"/>
      <c r="AC151" s="29"/>
      <c r="AD151" s="29"/>
      <c r="AE151" s="29"/>
      <c r="AF151" s="29"/>
      <c r="AG151" s="29"/>
      <c r="AH151" s="29"/>
      <c r="AI151" s="29"/>
      <c r="AJ151" s="29"/>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row>
    <row r="152" spans="2:112" ht="33.75" customHeight="1">
      <c r="B152" s="27"/>
      <c r="C152" s="28"/>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9"/>
      <c r="AC152" s="29"/>
      <c r="AD152" s="29"/>
      <c r="AE152" s="29"/>
      <c r="AF152" s="29"/>
      <c r="AG152" s="29"/>
      <c r="AH152" s="29"/>
      <c r="AI152" s="29"/>
      <c r="AJ152" s="29"/>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row>
    <row r="153" spans="2:112" ht="33.75" customHeight="1">
      <c r="B153" s="27"/>
      <c r="C153" s="28"/>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9"/>
      <c r="AC153" s="29"/>
      <c r="AD153" s="29"/>
      <c r="AE153" s="29"/>
      <c r="AF153" s="29"/>
      <c r="AG153" s="29"/>
      <c r="AH153" s="29"/>
      <c r="AI153" s="29"/>
      <c r="AJ153" s="29"/>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row>
    <row r="154" spans="2:112" ht="33.75" customHeight="1">
      <c r="B154" s="27"/>
      <c r="C154" s="28"/>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9"/>
      <c r="AC154" s="29"/>
      <c r="AD154" s="29"/>
      <c r="AE154" s="29"/>
      <c r="AF154" s="29"/>
      <c r="AG154" s="29"/>
      <c r="AH154" s="29"/>
      <c r="AI154" s="29"/>
      <c r="AJ154" s="29"/>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row>
    <row r="155" spans="2:112" ht="33.75" customHeight="1">
      <c r="B155" s="27"/>
      <c r="C155" s="28"/>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9"/>
      <c r="AC155" s="29"/>
      <c r="AD155" s="29"/>
      <c r="AE155" s="29"/>
      <c r="AF155" s="29"/>
      <c r="AG155" s="29"/>
      <c r="AH155" s="29"/>
      <c r="AI155" s="29"/>
      <c r="AJ155" s="29"/>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row>
    <row r="156" spans="2:112" ht="33.75" customHeight="1">
      <c r="B156" s="27"/>
      <c r="C156" s="28"/>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9"/>
      <c r="AC156" s="29"/>
      <c r="AD156" s="29"/>
      <c r="AE156" s="29"/>
      <c r="AF156" s="29"/>
      <c r="AG156" s="29"/>
      <c r="AH156" s="29"/>
      <c r="AI156" s="29"/>
      <c r="AJ156" s="29"/>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row>
    <row r="157" spans="2:112" ht="33.75" customHeight="1">
      <c r="B157" s="27"/>
      <c r="C157" s="28"/>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9"/>
      <c r="AC157" s="29"/>
      <c r="AD157" s="29"/>
      <c r="AE157" s="29"/>
      <c r="AF157" s="29"/>
      <c r="AG157" s="29"/>
      <c r="AH157" s="29"/>
      <c r="AI157" s="29"/>
      <c r="AJ157" s="29"/>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row>
    <row r="158" spans="2:112" ht="33.75" customHeight="1">
      <c r="B158" s="27"/>
      <c r="C158" s="28"/>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9"/>
      <c r="AC158" s="29"/>
      <c r="AD158" s="29"/>
      <c r="AE158" s="29"/>
      <c r="AF158" s="29"/>
      <c r="AG158" s="29"/>
      <c r="AH158" s="29"/>
      <c r="AI158" s="29"/>
      <c r="AJ158" s="29"/>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row>
    <row r="159" spans="2:112" ht="33.75" customHeight="1">
      <c r="B159" s="27"/>
      <c r="C159" s="28"/>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9"/>
      <c r="AC159" s="29"/>
      <c r="AD159" s="29"/>
      <c r="AE159" s="29"/>
      <c r="AF159" s="29"/>
      <c r="AG159" s="29"/>
      <c r="AH159" s="29"/>
      <c r="AI159" s="29"/>
      <c r="AJ159" s="29"/>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row>
    <row r="160" spans="2:112" ht="33.75" customHeight="1">
      <c r="B160" s="27"/>
      <c r="C160" s="28"/>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9"/>
      <c r="AC160" s="29"/>
      <c r="AD160" s="29"/>
      <c r="AE160" s="29"/>
      <c r="AF160" s="29"/>
      <c r="AG160" s="29"/>
      <c r="AH160" s="29"/>
      <c r="AI160" s="29"/>
      <c r="AJ160" s="29"/>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row>
    <row r="161" spans="2:112" ht="33.75" customHeight="1">
      <c r="B161" s="25"/>
      <c r="C161" s="30"/>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31"/>
      <c r="AC161" s="31"/>
      <c r="AD161" s="31"/>
      <c r="AE161" s="31"/>
      <c r="AF161" s="31"/>
      <c r="AG161" s="31"/>
      <c r="AH161" s="31"/>
      <c r="AI161" s="31"/>
      <c r="AJ161" s="31"/>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row>
    <row r="162" spans="2:112" ht="33.75" customHeight="1">
      <c r="B162" s="25"/>
      <c r="C162" s="30"/>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31"/>
      <c r="AC162" s="31"/>
      <c r="AD162" s="31"/>
      <c r="AE162" s="31"/>
      <c r="AF162" s="31"/>
      <c r="AG162" s="31"/>
      <c r="AH162" s="31"/>
      <c r="AI162" s="31"/>
      <c r="AJ162" s="31"/>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row>
    <row r="163" spans="2:112" ht="33.75" customHeight="1">
      <c r="B163" s="25"/>
      <c r="C163" s="30"/>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31"/>
      <c r="AC163" s="31"/>
      <c r="AD163" s="31"/>
      <c r="AE163" s="31"/>
      <c r="AF163" s="31"/>
      <c r="AG163" s="31"/>
      <c r="AH163" s="31"/>
      <c r="AI163" s="31"/>
      <c r="AJ163" s="31"/>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row>
    <row r="164" spans="2:112" ht="33.75" customHeight="1">
      <c r="B164" s="25"/>
      <c r="C164" s="30"/>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31"/>
      <c r="AC164" s="31"/>
      <c r="AD164" s="31"/>
      <c r="AE164" s="31"/>
      <c r="AF164" s="31"/>
      <c r="AG164" s="31"/>
      <c r="AH164" s="31"/>
      <c r="AI164" s="31"/>
      <c r="AJ164" s="31"/>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row>
    <row r="165" spans="2:112" ht="33.75" customHeight="1">
      <c r="B165" s="25"/>
      <c r="C165" s="30"/>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31"/>
      <c r="AC165" s="31"/>
      <c r="AD165" s="31"/>
      <c r="AE165" s="31"/>
      <c r="AF165" s="31"/>
      <c r="AG165" s="31"/>
      <c r="AH165" s="31"/>
      <c r="AI165" s="31"/>
      <c r="AJ165" s="31"/>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row>
    <row r="166" spans="2:112" ht="33.75" customHeight="1">
      <c r="B166" s="25"/>
      <c r="C166" s="30"/>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31"/>
      <c r="AC166" s="31"/>
      <c r="AD166" s="31"/>
      <c r="AE166" s="31"/>
      <c r="AF166" s="31"/>
      <c r="AG166" s="31"/>
      <c r="AH166" s="31"/>
      <c r="AI166" s="31"/>
      <c r="AJ166" s="31"/>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row>
    <row r="167" spans="2:112" ht="33.75" customHeight="1">
      <c r="B167" s="25"/>
      <c r="C167" s="30"/>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31"/>
      <c r="AC167" s="31"/>
      <c r="AD167" s="31"/>
      <c r="AE167" s="31"/>
      <c r="AF167" s="31"/>
      <c r="AG167" s="31"/>
      <c r="AH167" s="31"/>
      <c r="AI167" s="31"/>
      <c r="AJ167" s="31"/>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row>
    <row r="168" spans="2:112" ht="33.75" customHeight="1">
      <c r="B168" s="25"/>
      <c r="C168" s="30"/>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31"/>
      <c r="AC168" s="31"/>
      <c r="AD168" s="31"/>
      <c r="AE168" s="31"/>
      <c r="AF168" s="31"/>
      <c r="AG168" s="31"/>
      <c r="AH168" s="31"/>
      <c r="AI168" s="31"/>
      <c r="AJ168" s="31"/>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row>
    <row r="169" spans="2:112" ht="33.75" customHeight="1">
      <c r="B169" s="25"/>
      <c r="C169" s="30"/>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31"/>
      <c r="AC169" s="31"/>
      <c r="AD169" s="31"/>
      <c r="AE169" s="31"/>
      <c r="AF169" s="31"/>
      <c r="AG169" s="31"/>
      <c r="AH169" s="31"/>
      <c r="AI169" s="31"/>
      <c r="AJ169" s="31"/>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row>
    <row r="170" spans="2:112" ht="33.75" customHeight="1">
      <c r="B170" s="25"/>
      <c r="C170" s="30"/>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31"/>
      <c r="AC170" s="31"/>
      <c r="AD170" s="31"/>
      <c r="AE170" s="31"/>
      <c r="AF170" s="31"/>
      <c r="AG170" s="31"/>
      <c r="AH170" s="31"/>
      <c r="AI170" s="31"/>
      <c r="AJ170" s="31"/>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row>
    <row r="171" spans="2:112" ht="33.75" customHeight="1">
      <c r="B171" s="25"/>
      <c r="C171" s="30"/>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31"/>
      <c r="AC171" s="31"/>
      <c r="AD171" s="31"/>
      <c r="AE171" s="31"/>
      <c r="AF171" s="31"/>
      <c r="AG171" s="31"/>
      <c r="AH171" s="31"/>
      <c r="AI171" s="31"/>
      <c r="AJ171" s="31"/>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row>
    <row r="172" spans="2:112" ht="33.75" customHeight="1">
      <c r="B172" s="25"/>
      <c r="C172" s="30"/>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31"/>
      <c r="AC172" s="31"/>
      <c r="AD172" s="31"/>
      <c r="AE172" s="31"/>
      <c r="AF172" s="31"/>
      <c r="AG172" s="31"/>
      <c r="AH172" s="31"/>
      <c r="AI172" s="31"/>
      <c r="AJ172" s="31"/>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row>
    <row r="173" spans="2:112" ht="33.75" customHeight="1">
      <c r="B173" s="25"/>
      <c r="C173" s="30"/>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31"/>
      <c r="AC173" s="31"/>
      <c r="AD173" s="31"/>
      <c r="AE173" s="31"/>
      <c r="AF173" s="31"/>
      <c r="AG173" s="31"/>
      <c r="AH173" s="31"/>
      <c r="AI173" s="31"/>
      <c r="AJ173" s="31"/>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row>
    <row r="174" spans="2:112" ht="33.75" customHeight="1">
      <c r="B174" s="25"/>
      <c r="C174" s="30"/>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31"/>
      <c r="AC174" s="31"/>
      <c r="AD174" s="31"/>
      <c r="AE174" s="31"/>
      <c r="AF174" s="31"/>
      <c r="AG174" s="31"/>
      <c r="AH174" s="31"/>
      <c r="AI174" s="31"/>
      <c r="AJ174" s="31"/>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row>
    <row r="175" spans="2:112" ht="33.75" customHeight="1">
      <c r="B175" s="25"/>
      <c r="C175" s="30"/>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31"/>
      <c r="AC175" s="31"/>
      <c r="AD175" s="31"/>
      <c r="AE175" s="31"/>
      <c r="AF175" s="31"/>
      <c r="AG175" s="31"/>
      <c r="AH175" s="31"/>
      <c r="AI175" s="31"/>
      <c r="AJ175" s="31"/>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row>
    <row r="176" spans="2:112" ht="33.75" customHeight="1">
      <c r="B176" s="25"/>
      <c r="C176" s="30"/>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31"/>
      <c r="AC176" s="31"/>
      <c r="AD176" s="31"/>
      <c r="AE176" s="31"/>
      <c r="AF176" s="31"/>
      <c r="AG176" s="31"/>
      <c r="AH176" s="31"/>
      <c r="AI176" s="31"/>
      <c r="AJ176" s="31"/>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row>
    <row r="177" spans="2:112" ht="33.75" customHeight="1">
      <c r="B177" s="25"/>
      <c r="C177" s="30"/>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31"/>
      <c r="AC177" s="31"/>
      <c r="AD177" s="31"/>
      <c r="AE177" s="31"/>
      <c r="AF177" s="31"/>
      <c r="AG177" s="31"/>
      <c r="AH177" s="31"/>
      <c r="AI177" s="31"/>
      <c r="AJ177" s="31"/>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row>
    <row r="178" spans="2:112" ht="33.75" customHeight="1">
      <c r="B178" s="25"/>
      <c r="C178" s="30"/>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31"/>
      <c r="AC178" s="31"/>
      <c r="AD178" s="31"/>
      <c r="AE178" s="31"/>
      <c r="AF178" s="31"/>
      <c r="AG178" s="31"/>
      <c r="AH178" s="31"/>
      <c r="AI178" s="31"/>
      <c r="AJ178" s="31"/>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row>
    <row r="179" spans="2:112" ht="33.75" customHeight="1">
      <c r="B179" s="25"/>
      <c r="C179" s="30"/>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31"/>
      <c r="AC179" s="31"/>
      <c r="AD179" s="31"/>
      <c r="AE179" s="31"/>
      <c r="AF179" s="31"/>
      <c r="AG179" s="31"/>
      <c r="AH179" s="31"/>
      <c r="AI179" s="31"/>
      <c r="AJ179" s="31"/>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row>
    <row r="180" spans="2:112" ht="33.75" customHeight="1">
      <c r="B180" s="25"/>
      <c r="C180" s="30"/>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31"/>
      <c r="AC180" s="31"/>
      <c r="AD180" s="31"/>
      <c r="AE180" s="31"/>
      <c r="AF180" s="31"/>
      <c r="AG180" s="31"/>
      <c r="AH180" s="31"/>
      <c r="AI180" s="31"/>
      <c r="AJ180" s="31"/>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row>
    <row r="181" spans="2:112" ht="33.75" customHeight="1">
      <c r="B181" s="25"/>
      <c r="C181" s="30"/>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31"/>
      <c r="AC181" s="31"/>
      <c r="AD181" s="31"/>
      <c r="AE181" s="31"/>
      <c r="AF181" s="31"/>
      <c r="AG181" s="31"/>
      <c r="AH181" s="31"/>
      <c r="AI181" s="31"/>
      <c r="AJ181" s="31"/>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row>
    <row r="182" spans="2:112" ht="33.75" customHeight="1">
      <c r="B182" s="25"/>
      <c r="C182" s="30"/>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31"/>
      <c r="AC182" s="31"/>
      <c r="AD182" s="31"/>
      <c r="AE182" s="31"/>
      <c r="AF182" s="31"/>
      <c r="AG182" s="31"/>
      <c r="AH182" s="31"/>
      <c r="AI182" s="31"/>
      <c r="AJ182" s="31"/>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row>
    <row r="183" spans="2:112" ht="33.75" customHeight="1">
      <c r="B183" s="25"/>
      <c r="C183" s="30"/>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31"/>
      <c r="AC183" s="31"/>
      <c r="AD183" s="31"/>
      <c r="AE183" s="31"/>
      <c r="AF183" s="31"/>
      <c r="AG183" s="31"/>
      <c r="AH183" s="31"/>
      <c r="AI183" s="31"/>
      <c r="AJ183" s="31"/>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row>
    <row r="184" spans="2:112" ht="33.75" customHeight="1">
      <c r="B184" s="25"/>
      <c r="C184" s="30"/>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31"/>
      <c r="AC184" s="31"/>
      <c r="AD184" s="31"/>
      <c r="AE184" s="31"/>
      <c r="AF184" s="31"/>
      <c r="AG184" s="31"/>
      <c r="AH184" s="31"/>
      <c r="AI184" s="31"/>
      <c r="AJ184" s="31"/>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row>
    <row r="185" spans="2:112" ht="33.75" customHeight="1">
      <c r="B185" s="25"/>
      <c r="C185" s="30"/>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31"/>
      <c r="AC185" s="31"/>
      <c r="AD185" s="31"/>
      <c r="AE185" s="31"/>
      <c r="AF185" s="31"/>
      <c r="AG185" s="31"/>
      <c r="AH185" s="31"/>
      <c r="AI185" s="31"/>
      <c r="AJ185" s="31"/>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row>
    <row r="186" spans="2:112" ht="33.75" customHeight="1">
      <c r="B186" s="25"/>
      <c r="C186" s="30"/>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31"/>
      <c r="AC186" s="31"/>
      <c r="AD186" s="31"/>
      <c r="AE186" s="31"/>
      <c r="AF186" s="31"/>
      <c r="AG186" s="31"/>
      <c r="AH186" s="31"/>
      <c r="AI186" s="31"/>
      <c r="AJ186" s="31"/>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row>
    <row r="187" spans="2:112" ht="33.75" customHeight="1">
      <c r="B187" s="25"/>
      <c r="C187" s="30"/>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31"/>
      <c r="AC187" s="31"/>
      <c r="AD187" s="31"/>
      <c r="AE187" s="31"/>
      <c r="AF187" s="31"/>
      <c r="AG187" s="31"/>
      <c r="AH187" s="31"/>
      <c r="AI187" s="31"/>
      <c r="AJ187" s="31"/>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row>
    <row r="188" spans="2:112" ht="33.75" customHeight="1">
      <c r="B188" s="25"/>
      <c r="C188" s="30"/>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31"/>
      <c r="AC188" s="31"/>
      <c r="AD188" s="31"/>
      <c r="AE188" s="31"/>
      <c r="AF188" s="31"/>
      <c r="AG188" s="31"/>
      <c r="AH188" s="31"/>
      <c r="AI188" s="31"/>
      <c r="AJ188" s="31"/>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row>
    <row r="189" spans="2:112" ht="33.75" customHeight="1">
      <c r="B189" s="25"/>
      <c r="C189" s="30"/>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31"/>
      <c r="AC189" s="31"/>
      <c r="AD189" s="31"/>
      <c r="AE189" s="31"/>
      <c r="AF189" s="31"/>
      <c r="AG189" s="31"/>
      <c r="AH189" s="31"/>
      <c r="AI189" s="31"/>
      <c r="AJ189" s="31"/>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row>
    <row r="190" spans="2:112" ht="33.75" customHeight="1">
      <c r="B190" s="25"/>
      <c r="C190" s="30"/>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31"/>
      <c r="AC190" s="31"/>
      <c r="AD190" s="31"/>
      <c r="AE190" s="31"/>
      <c r="AF190" s="31"/>
      <c r="AG190" s="31"/>
      <c r="AH190" s="31"/>
      <c r="AI190" s="31"/>
      <c r="AJ190" s="31"/>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row>
    <row r="191" spans="2:112" ht="33.75" customHeight="1">
      <c r="B191" s="25"/>
      <c r="C191" s="30"/>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31"/>
      <c r="AC191" s="31"/>
      <c r="AD191" s="31"/>
      <c r="AE191" s="31"/>
      <c r="AF191" s="31"/>
      <c r="AG191" s="31"/>
      <c r="AH191" s="31"/>
      <c r="AI191" s="31"/>
      <c r="AJ191" s="31"/>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row>
    <row r="192" spans="2:112" ht="33.75" customHeight="1">
      <c r="B192" s="25"/>
      <c r="C192" s="30"/>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31"/>
      <c r="AC192" s="31"/>
      <c r="AD192" s="31"/>
      <c r="AE192" s="31"/>
      <c r="AF192" s="31"/>
      <c r="AG192" s="31"/>
      <c r="AH192" s="31"/>
      <c r="AI192" s="31"/>
      <c r="AJ192" s="31"/>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row>
    <row r="193" spans="2:112" ht="33.75" customHeight="1">
      <c r="B193" s="25"/>
      <c r="C193" s="30"/>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31"/>
      <c r="AC193" s="31"/>
      <c r="AD193" s="31"/>
      <c r="AE193" s="31"/>
      <c r="AF193" s="31"/>
      <c r="AG193" s="31"/>
      <c r="AH193" s="31"/>
      <c r="AI193" s="31"/>
      <c r="AJ193" s="31"/>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row>
    <row r="194" spans="2:112" ht="33.75" customHeight="1">
      <c r="B194" s="25"/>
      <c r="C194" s="30"/>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31"/>
      <c r="AC194" s="31"/>
      <c r="AD194" s="31"/>
      <c r="AE194" s="31"/>
      <c r="AF194" s="31"/>
      <c r="AG194" s="31"/>
      <c r="AH194" s="31"/>
      <c r="AI194" s="31"/>
      <c r="AJ194" s="31"/>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row>
    <row r="195" spans="2:112" ht="33.75" customHeight="1">
      <c r="B195" s="25"/>
      <c r="C195" s="30"/>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31"/>
      <c r="AC195" s="31"/>
      <c r="AD195" s="31"/>
      <c r="AE195" s="31"/>
      <c r="AF195" s="31"/>
      <c r="AG195" s="31"/>
      <c r="AH195" s="31"/>
      <c r="AI195" s="31"/>
      <c r="AJ195" s="31"/>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row>
    <row r="196" spans="2:112" ht="33.75" customHeight="1">
      <c r="B196" s="25"/>
      <c r="C196" s="30"/>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31"/>
      <c r="AC196" s="31"/>
      <c r="AD196" s="31"/>
      <c r="AE196" s="31"/>
      <c r="AF196" s="31"/>
      <c r="AG196" s="31"/>
      <c r="AH196" s="31"/>
      <c r="AI196" s="31"/>
      <c r="AJ196" s="31"/>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row>
    <row r="197" spans="2:112" ht="33.75" customHeight="1">
      <c r="B197" s="25"/>
      <c r="C197" s="30"/>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31"/>
      <c r="AC197" s="31"/>
      <c r="AD197" s="31"/>
      <c r="AE197" s="31"/>
      <c r="AF197" s="31"/>
      <c r="AG197" s="31"/>
      <c r="AH197" s="31"/>
      <c r="AI197" s="31"/>
      <c r="AJ197" s="31"/>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row>
    <row r="198" spans="2:112" ht="33.75" customHeight="1">
      <c r="B198" s="25"/>
      <c r="C198" s="30"/>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31"/>
      <c r="AC198" s="31"/>
      <c r="AD198" s="31"/>
      <c r="AE198" s="31"/>
      <c r="AF198" s="31"/>
      <c r="AG198" s="31"/>
      <c r="AH198" s="31"/>
      <c r="AI198" s="31"/>
      <c r="AJ198" s="31"/>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row>
    <row r="199" spans="2:112" ht="33.75" customHeight="1">
      <c r="B199" s="25"/>
      <c r="C199" s="30"/>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31"/>
      <c r="AC199" s="31"/>
      <c r="AD199" s="31"/>
      <c r="AE199" s="31"/>
      <c r="AF199" s="31"/>
      <c r="AG199" s="31"/>
      <c r="AH199" s="31"/>
      <c r="AI199" s="31"/>
      <c r="AJ199" s="31"/>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row>
    <row r="200" spans="2:112" ht="33.75" customHeight="1">
      <c r="B200" s="25"/>
      <c r="C200" s="30"/>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31"/>
      <c r="AC200" s="31"/>
      <c r="AD200" s="31"/>
      <c r="AE200" s="31"/>
      <c r="AF200" s="31"/>
      <c r="AG200" s="31"/>
      <c r="AH200" s="31"/>
      <c r="AI200" s="31"/>
      <c r="AJ200" s="31"/>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row>
    <row r="201" spans="2:112" ht="33.75" customHeight="1">
      <c r="B201" s="25"/>
      <c r="C201" s="30"/>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31"/>
      <c r="AC201" s="31"/>
      <c r="AD201" s="31"/>
      <c r="AE201" s="31"/>
      <c r="AF201" s="31"/>
      <c r="AG201" s="31"/>
      <c r="AH201" s="31"/>
      <c r="AI201" s="31"/>
      <c r="AJ201" s="31"/>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row>
    <row r="202" spans="2:112" ht="33.75" customHeight="1">
      <c r="B202" s="25"/>
      <c r="C202" s="30"/>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31"/>
      <c r="AC202" s="31"/>
      <c r="AD202" s="31"/>
      <c r="AE202" s="31"/>
      <c r="AF202" s="31"/>
      <c r="AG202" s="31"/>
      <c r="AH202" s="31"/>
      <c r="AI202" s="31"/>
      <c r="AJ202" s="31"/>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row>
    <row r="203" spans="2:112" ht="33.75" customHeight="1">
      <c r="B203" s="25"/>
      <c r="C203" s="30"/>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31"/>
      <c r="AC203" s="31"/>
      <c r="AD203" s="31"/>
      <c r="AE203" s="31"/>
      <c r="AF203" s="31"/>
      <c r="AG203" s="31"/>
      <c r="AH203" s="31"/>
      <c r="AI203" s="31"/>
      <c r="AJ203" s="31"/>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row>
    <row r="204" spans="2:112" ht="33.75" customHeight="1">
      <c r="B204" s="25"/>
      <c r="C204" s="30"/>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31"/>
      <c r="AC204" s="31"/>
      <c r="AD204" s="31"/>
      <c r="AE204" s="31"/>
      <c r="AF204" s="31"/>
      <c r="AG204" s="31"/>
      <c r="AH204" s="31"/>
      <c r="AI204" s="31"/>
      <c r="AJ204" s="31"/>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row>
    <row r="205" spans="2:112" ht="33.75" customHeight="1">
      <c r="B205" s="25"/>
      <c r="C205" s="30"/>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31"/>
      <c r="AC205" s="31"/>
      <c r="AD205" s="31"/>
      <c r="AE205" s="31"/>
      <c r="AF205" s="31"/>
      <c r="AG205" s="31"/>
      <c r="AH205" s="31"/>
      <c r="AI205" s="31"/>
      <c r="AJ205" s="31"/>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row>
    <row r="206" spans="2:112" ht="33.75" customHeight="1">
      <c r="B206" s="25"/>
      <c r="C206" s="30"/>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31"/>
      <c r="AC206" s="31"/>
      <c r="AD206" s="31"/>
      <c r="AE206" s="31"/>
      <c r="AF206" s="31"/>
      <c r="AG206" s="31"/>
      <c r="AH206" s="31"/>
      <c r="AI206" s="31"/>
      <c r="AJ206" s="31"/>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row>
    <row r="207" spans="2:112" ht="33.75" customHeight="1">
      <c r="B207" s="25"/>
      <c r="C207" s="30"/>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31"/>
      <c r="AC207" s="31"/>
      <c r="AD207" s="31"/>
      <c r="AE207" s="31"/>
      <c r="AF207" s="31"/>
      <c r="AG207" s="31"/>
      <c r="AH207" s="31"/>
      <c r="AI207" s="31"/>
      <c r="AJ207" s="31"/>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row>
    <row r="208" spans="2:112" ht="33.75" customHeight="1">
      <c r="B208" s="25"/>
      <c r="C208" s="30"/>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31"/>
      <c r="AC208" s="31"/>
      <c r="AD208" s="31"/>
      <c r="AE208" s="31"/>
      <c r="AF208" s="31"/>
      <c r="AG208" s="31"/>
      <c r="AH208" s="31"/>
      <c r="AI208" s="31"/>
      <c r="AJ208" s="31"/>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row>
    <row r="209" spans="2:112" ht="33.75" customHeight="1">
      <c r="B209" s="25"/>
      <c r="C209" s="30"/>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31"/>
      <c r="AC209" s="31"/>
      <c r="AD209" s="31"/>
      <c r="AE209" s="31"/>
      <c r="AF209" s="31"/>
      <c r="AG209" s="31"/>
      <c r="AH209" s="31"/>
      <c r="AI209" s="31"/>
      <c r="AJ209" s="31"/>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row>
    <row r="210" spans="2:112" ht="33.75" customHeight="1">
      <c r="B210" s="25"/>
      <c r="C210" s="30"/>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31"/>
      <c r="AC210" s="31"/>
      <c r="AD210" s="31"/>
      <c r="AE210" s="31"/>
      <c r="AF210" s="31"/>
      <c r="AG210" s="31"/>
      <c r="AH210" s="31"/>
      <c r="AI210" s="31"/>
      <c r="AJ210" s="31"/>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row>
    <row r="211" spans="2:112" ht="33.75" customHeight="1">
      <c r="B211" s="25"/>
      <c r="C211" s="30"/>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31"/>
      <c r="AC211" s="31"/>
      <c r="AD211" s="31"/>
      <c r="AE211" s="31"/>
      <c r="AF211" s="31"/>
      <c r="AG211" s="31"/>
      <c r="AH211" s="31"/>
      <c r="AI211" s="31"/>
      <c r="AJ211" s="31"/>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row>
    <row r="212" spans="2:112" ht="33.75" customHeight="1">
      <c r="B212" s="25"/>
      <c r="C212" s="30"/>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31"/>
      <c r="AC212" s="31"/>
      <c r="AD212" s="31"/>
      <c r="AE212" s="31"/>
      <c r="AF212" s="31"/>
      <c r="AG212" s="31"/>
      <c r="AH212" s="31"/>
      <c r="AI212" s="31"/>
      <c r="AJ212" s="31"/>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row>
    <row r="213" spans="2:112" ht="33.75" customHeight="1">
      <c r="B213" s="25"/>
      <c r="C213" s="30"/>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31"/>
      <c r="AC213" s="31"/>
      <c r="AD213" s="31"/>
      <c r="AE213" s="31"/>
      <c r="AF213" s="31"/>
      <c r="AG213" s="31"/>
      <c r="AH213" s="31"/>
      <c r="AI213" s="31"/>
      <c r="AJ213" s="31"/>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row>
    <row r="214" spans="2:112" ht="33.75" customHeight="1">
      <c r="B214" s="25"/>
      <c r="C214" s="30"/>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31"/>
      <c r="AC214" s="31"/>
      <c r="AD214" s="31"/>
      <c r="AE214" s="31"/>
      <c r="AF214" s="31"/>
      <c r="AG214" s="31"/>
      <c r="AH214" s="31"/>
      <c r="AI214" s="31"/>
      <c r="AJ214" s="31"/>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row>
    <row r="215" spans="2:112" ht="33.75" customHeight="1">
      <c r="B215" s="25"/>
      <c r="C215" s="30"/>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31"/>
      <c r="AC215" s="31"/>
      <c r="AD215" s="31"/>
      <c r="AE215" s="31"/>
      <c r="AF215" s="31"/>
      <c r="AG215" s="31"/>
      <c r="AH215" s="31"/>
      <c r="AI215" s="31"/>
      <c r="AJ215" s="31"/>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row>
    <row r="216" spans="2:112" ht="33.75" customHeight="1">
      <c r="B216" s="25"/>
      <c r="C216" s="30"/>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31"/>
      <c r="AC216" s="31"/>
      <c r="AD216" s="31"/>
      <c r="AE216" s="31"/>
      <c r="AF216" s="31"/>
      <c r="AG216" s="31"/>
      <c r="AH216" s="31"/>
      <c r="AI216" s="31"/>
      <c r="AJ216" s="31"/>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row>
    <row r="217" spans="2:112" ht="33.75" customHeight="1">
      <c r="B217" s="25"/>
      <c r="C217" s="30"/>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31"/>
      <c r="AC217" s="31"/>
      <c r="AD217" s="31"/>
      <c r="AE217" s="31"/>
      <c r="AF217" s="31"/>
      <c r="AG217" s="31"/>
      <c r="AH217" s="31"/>
      <c r="AI217" s="31"/>
      <c r="AJ217" s="31"/>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row>
    <row r="218" spans="2:112" ht="33.75" customHeight="1">
      <c r="B218" s="25"/>
      <c r="C218" s="30"/>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31"/>
      <c r="AC218" s="31"/>
      <c r="AD218" s="31"/>
      <c r="AE218" s="31"/>
      <c r="AF218" s="31"/>
      <c r="AG218" s="31"/>
      <c r="AH218" s="31"/>
      <c r="AI218" s="31"/>
      <c r="AJ218" s="31"/>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row>
    <row r="219" spans="2:112" ht="33.75" customHeight="1">
      <c r="B219" s="25"/>
      <c r="C219" s="30"/>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31"/>
      <c r="AC219" s="31"/>
      <c r="AD219" s="31"/>
      <c r="AE219" s="31"/>
      <c r="AF219" s="31"/>
      <c r="AG219" s="31"/>
      <c r="AH219" s="31"/>
      <c r="AI219" s="31"/>
      <c r="AJ219" s="31"/>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row>
    <row r="220" spans="2:112" ht="33.75" customHeight="1">
      <c r="B220" s="25"/>
      <c r="C220" s="30"/>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31"/>
      <c r="AC220" s="31"/>
      <c r="AD220" s="31"/>
      <c r="AE220" s="31"/>
      <c r="AF220" s="31"/>
      <c r="AG220" s="31"/>
      <c r="AH220" s="31"/>
      <c r="AI220" s="31"/>
      <c r="AJ220" s="31"/>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row>
    <row r="221" spans="2:112" ht="33.75" customHeight="1">
      <c r="B221" s="25"/>
      <c r="C221" s="30"/>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31"/>
      <c r="AC221" s="31"/>
      <c r="AD221" s="31"/>
      <c r="AE221" s="31"/>
      <c r="AF221" s="31"/>
      <c r="AG221" s="31"/>
      <c r="AH221" s="31"/>
      <c r="AI221" s="31"/>
      <c r="AJ221" s="31"/>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row>
    <row r="222" spans="2:112" ht="33.75" customHeight="1">
      <c r="B222" s="25"/>
      <c r="C222" s="30"/>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31"/>
      <c r="AC222" s="31"/>
      <c r="AD222" s="31"/>
      <c r="AE222" s="31"/>
      <c r="AF222" s="31"/>
      <c r="AG222" s="31"/>
      <c r="AH222" s="31"/>
      <c r="AI222" s="31"/>
      <c r="AJ222" s="31"/>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row>
    <row r="223" spans="2:112" ht="33.75" customHeight="1">
      <c r="B223" s="25"/>
      <c r="C223" s="30"/>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31"/>
      <c r="AC223" s="31"/>
      <c r="AD223" s="31"/>
      <c r="AE223" s="31"/>
      <c r="AF223" s="31"/>
      <c r="AG223" s="31"/>
      <c r="AH223" s="31"/>
      <c r="AI223" s="31"/>
      <c r="AJ223" s="31"/>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row>
    <row r="224" spans="2:112" ht="33.75" customHeight="1">
      <c r="B224" s="25"/>
      <c r="C224" s="30"/>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31"/>
      <c r="AC224" s="31"/>
      <c r="AD224" s="31"/>
      <c r="AE224" s="31"/>
      <c r="AF224" s="31"/>
      <c r="AG224" s="31"/>
      <c r="AH224" s="31"/>
      <c r="AI224" s="31"/>
      <c r="AJ224" s="31"/>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row>
    <row r="225" spans="2:112" ht="33.75" customHeight="1">
      <c r="B225" s="25"/>
      <c r="C225" s="30"/>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31"/>
      <c r="AC225" s="31"/>
      <c r="AD225" s="31"/>
      <c r="AE225" s="31"/>
      <c r="AF225" s="31"/>
      <c r="AG225" s="31"/>
      <c r="AH225" s="31"/>
      <c r="AI225" s="31"/>
      <c r="AJ225" s="31"/>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row>
    <row r="226" spans="2:112" ht="33.75" customHeight="1">
      <c r="B226" s="25"/>
      <c r="C226" s="30"/>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31"/>
      <c r="AC226" s="31"/>
      <c r="AD226" s="31"/>
      <c r="AE226" s="31"/>
      <c r="AF226" s="31"/>
      <c r="AG226" s="31"/>
      <c r="AH226" s="31"/>
      <c r="AI226" s="31"/>
      <c r="AJ226" s="31"/>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row>
    <row r="227" spans="2:112" ht="33.75" customHeight="1">
      <c r="B227" s="25"/>
      <c r="C227" s="30"/>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31"/>
      <c r="AC227" s="31"/>
      <c r="AD227" s="31"/>
      <c r="AE227" s="31"/>
      <c r="AF227" s="31"/>
      <c r="AG227" s="31"/>
      <c r="AH227" s="31"/>
      <c r="AI227" s="31"/>
      <c r="AJ227" s="31"/>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row>
    <row r="228" spans="2:112" ht="33.75" customHeight="1">
      <c r="B228" s="25"/>
      <c r="C228" s="30"/>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31"/>
      <c r="AC228" s="31"/>
      <c r="AD228" s="31"/>
      <c r="AE228" s="31"/>
      <c r="AF228" s="31"/>
      <c r="AG228" s="31"/>
      <c r="AH228" s="31"/>
      <c r="AI228" s="31"/>
      <c r="AJ228" s="31"/>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row>
    <row r="229" spans="2:112" ht="33.75" customHeight="1">
      <c r="B229" s="25"/>
      <c r="C229" s="30"/>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31"/>
      <c r="AC229" s="31"/>
      <c r="AD229" s="31"/>
      <c r="AE229" s="31"/>
      <c r="AF229" s="31"/>
      <c r="AG229" s="31"/>
      <c r="AH229" s="31"/>
      <c r="AI229" s="31"/>
      <c r="AJ229" s="31"/>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row>
    <row r="230" spans="2:112" ht="33.75" customHeight="1">
      <c r="B230" s="25"/>
      <c r="C230" s="30"/>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31"/>
      <c r="AC230" s="31"/>
      <c r="AD230" s="31"/>
      <c r="AE230" s="31"/>
      <c r="AF230" s="31"/>
      <c r="AG230" s="31"/>
      <c r="AH230" s="31"/>
      <c r="AI230" s="31"/>
      <c r="AJ230" s="31"/>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row>
    <row r="231" spans="2:112" ht="33.75" customHeight="1">
      <c r="B231" s="25"/>
      <c r="C231" s="30"/>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31"/>
      <c r="AC231" s="31"/>
      <c r="AD231" s="31"/>
      <c r="AE231" s="31"/>
      <c r="AF231" s="31"/>
      <c r="AG231" s="31"/>
      <c r="AH231" s="31"/>
      <c r="AI231" s="31"/>
      <c r="AJ231" s="31"/>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row>
    <row r="232" spans="2:112" ht="33.75" customHeight="1">
      <c r="B232" s="25"/>
      <c r="C232" s="30"/>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31"/>
      <c r="AC232" s="31"/>
      <c r="AD232" s="31"/>
      <c r="AE232" s="31"/>
      <c r="AF232" s="31"/>
      <c r="AG232" s="31"/>
      <c r="AH232" s="31"/>
      <c r="AI232" s="31"/>
      <c r="AJ232" s="31"/>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row>
    <row r="233" spans="2:112" ht="33.75" customHeight="1">
      <c r="B233" s="25"/>
      <c r="C233" s="30"/>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31"/>
      <c r="AC233" s="31"/>
      <c r="AD233" s="31"/>
      <c r="AE233" s="31"/>
      <c r="AF233" s="31"/>
      <c r="AG233" s="31"/>
      <c r="AH233" s="31"/>
      <c r="AI233" s="31"/>
      <c r="AJ233" s="31"/>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row>
    <row r="234" spans="2:112" ht="33.75" customHeight="1">
      <c r="B234" s="25"/>
      <c r="C234" s="30"/>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31"/>
      <c r="AC234" s="31"/>
      <c r="AD234" s="31"/>
      <c r="AE234" s="31"/>
      <c r="AF234" s="31"/>
      <c r="AG234" s="31"/>
      <c r="AH234" s="31"/>
      <c r="AI234" s="31"/>
      <c r="AJ234" s="31"/>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row>
    <row r="235" spans="2:112" ht="33.75" customHeight="1">
      <c r="B235" s="25"/>
      <c r="C235" s="30"/>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31"/>
      <c r="AC235" s="31"/>
      <c r="AD235" s="31"/>
      <c r="AE235" s="31"/>
      <c r="AF235" s="31"/>
      <c r="AG235" s="31"/>
      <c r="AH235" s="31"/>
      <c r="AI235" s="31"/>
      <c r="AJ235" s="31"/>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row>
    <row r="236" spans="2:112" ht="33.75" customHeight="1">
      <c r="B236" s="25"/>
      <c r="C236" s="30"/>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31"/>
      <c r="AC236" s="31"/>
      <c r="AD236" s="31"/>
      <c r="AE236" s="31"/>
      <c r="AF236" s="31"/>
      <c r="AG236" s="31"/>
      <c r="AH236" s="31"/>
      <c r="AI236" s="31"/>
      <c r="AJ236" s="31"/>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row>
    <row r="237" spans="2:112" ht="33.75" customHeight="1">
      <c r="B237" s="25"/>
      <c r="C237" s="30"/>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31"/>
      <c r="AC237" s="31"/>
      <c r="AD237" s="31"/>
      <c r="AE237" s="31"/>
      <c r="AF237" s="31"/>
      <c r="AG237" s="31"/>
      <c r="AH237" s="31"/>
      <c r="AI237" s="31"/>
      <c r="AJ237" s="31"/>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row>
    <row r="238" spans="2:112" ht="33.75" customHeight="1">
      <c r="B238" s="25"/>
      <c r="C238" s="30"/>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31"/>
      <c r="AC238" s="31"/>
      <c r="AD238" s="31"/>
      <c r="AE238" s="31"/>
      <c r="AF238" s="31"/>
      <c r="AG238" s="31"/>
      <c r="AH238" s="31"/>
      <c r="AI238" s="31"/>
      <c r="AJ238" s="31"/>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row>
    <row r="239" spans="2:112" ht="33.75" customHeight="1">
      <c r="B239" s="25"/>
      <c r="C239" s="30"/>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31"/>
      <c r="AC239" s="31"/>
      <c r="AD239" s="31"/>
      <c r="AE239" s="31"/>
      <c r="AF239" s="31"/>
      <c r="AG239" s="31"/>
      <c r="AH239" s="31"/>
      <c r="AI239" s="31"/>
      <c r="AJ239" s="31"/>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row>
    <row r="240" spans="2:112" ht="33.75" customHeight="1">
      <c r="B240" s="25"/>
      <c r="C240" s="30"/>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31"/>
      <c r="AC240" s="31"/>
      <c r="AD240" s="31"/>
      <c r="AE240" s="31"/>
      <c r="AF240" s="31"/>
      <c r="AG240" s="31"/>
      <c r="AH240" s="31"/>
      <c r="AI240" s="31"/>
      <c r="AJ240" s="31"/>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row>
    <row r="241" spans="2:112" ht="33.75" customHeight="1">
      <c r="B241" s="25"/>
      <c r="C241" s="30"/>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31"/>
      <c r="AC241" s="31"/>
      <c r="AD241" s="31"/>
      <c r="AE241" s="31"/>
      <c r="AF241" s="31"/>
      <c r="AG241" s="31"/>
      <c r="AH241" s="31"/>
      <c r="AI241" s="31"/>
      <c r="AJ241" s="31"/>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row>
    <row r="242" spans="2:112" ht="33.75" customHeight="1">
      <c r="B242" s="25"/>
      <c r="C242" s="30"/>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31"/>
      <c r="AC242" s="31"/>
      <c r="AD242" s="31"/>
      <c r="AE242" s="31"/>
      <c r="AF242" s="31"/>
      <c r="AG242" s="31"/>
      <c r="AH242" s="31"/>
      <c r="AI242" s="31"/>
      <c r="AJ242" s="31"/>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row>
    <row r="243" spans="2:112" ht="33.75" customHeight="1">
      <c r="B243" s="25"/>
      <c r="C243" s="30"/>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31"/>
      <c r="AC243" s="31"/>
      <c r="AD243" s="31"/>
      <c r="AE243" s="31"/>
      <c r="AF243" s="31"/>
      <c r="AG243" s="31"/>
      <c r="AH243" s="31"/>
      <c r="AI243" s="31"/>
      <c r="AJ243" s="31"/>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row>
    <row r="244" spans="2:112" ht="33.75" customHeight="1">
      <c r="B244" s="25"/>
      <c r="C244" s="30"/>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31"/>
      <c r="AC244" s="31"/>
      <c r="AD244" s="31"/>
      <c r="AE244" s="31"/>
      <c r="AF244" s="31"/>
      <c r="AG244" s="31"/>
      <c r="AH244" s="31"/>
      <c r="AI244" s="31"/>
      <c r="AJ244" s="31"/>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row>
    <row r="245" spans="2:112" ht="33.75" customHeight="1">
      <c r="B245" s="25"/>
      <c r="C245" s="30"/>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31"/>
      <c r="AC245" s="31"/>
      <c r="AD245" s="31"/>
      <c r="AE245" s="31"/>
      <c r="AF245" s="31"/>
      <c r="AG245" s="31"/>
      <c r="AH245" s="31"/>
      <c r="AI245" s="31"/>
      <c r="AJ245" s="31"/>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row>
    <row r="246" spans="2:112" ht="33.75" customHeight="1">
      <c r="B246" s="25"/>
      <c r="C246" s="30"/>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31"/>
      <c r="AC246" s="31"/>
      <c r="AD246" s="31"/>
      <c r="AE246" s="31"/>
      <c r="AF246" s="31"/>
      <c r="AG246" s="31"/>
      <c r="AH246" s="31"/>
      <c r="AI246" s="31"/>
      <c r="AJ246" s="31"/>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row>
    <row r="247" spans="2:112" ht="33.75" customHeight="1">
      <c r="B247" s="25"/>
      <c r="C247" s="30"/>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31"/>
      <c r="AC247" s="31"/>
      <c r="AD247" s="31"/>
      <c r="AE247" s="31"/>
      <c r="AF247" s="31"/>
      <c r="AG247" s="31"/>
      <c r="AH247" s="31"/>
      <c r="AI247" s="31"/>
      <c r="AJ247" s="31"/>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row>
    <row r="248" spans="2:112" ht="33.75" customHeight="1">
      <c r="B248" s="25"/>
      <c r="C248" s="30"/>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31"/>
      <c r="AC248" s="31"/>
      <c r="AD248" s="31"/>
      <c r="AE248" s="31"/>
      <c r="AF248" s="31"/>
      <c r="AG248" s="31"/>
      <c r="AH248" s="31"/>
      <c r="AI248" s="31"/>
      <c r="AJ248" s="31"/>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row>
    <row r="249" spans="2:112" ht="33.75" customHeight="1">
      <c r="B249" s="25"/>
      <c r="C249" s="30"/>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31"/>
      <c r="AC249" s="31"/>
      <c r="AD249" s="31"/>
      <c r="AE249" s="31"/>
      <c r="AF249" s="31"/>
      <c r="AG249" s="31"/>
      <c r="AH249" s="31"/>
      <c r="AI249" s="31"/>
      <c r="AJ249" s="31"/>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row>
    <row r="250" spans="2:112" ht="33.75" customHeight="1">
      <c r="B250" s="25"/>
      <c r="C250" s="30"/>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31"/>
      <c r="AC250" s="31"/>
      <c r="AD250" s="31"/>
      <c r="AE250" s="31"/>
      <c r="AF250" s="31"/>
      <c r="AG250" s="31"/>
      <c r="AH250" s="31"/>
      <c r="AI250" s="31"/>
      <c r="AJ250" s="31"/>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row>
    <row r="251" spans="2:112" ht="33.75" customHeight="1">
      <c r="B251" s="25"/>
      <c r="C251" s="30"/>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31"/>
      <c r="AC251" s="31"/>
      <c r="AD251" s="31"/>
      <c r="AE251" s="31"/>
      <c r="AF251" s="31"/>
      <c r="AG251" s="31"/>
      <c r="AH251" s="31"/>
      <c r="AI251" s="31"/>
      <c r="AJ251" s="31"/>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row>
    <row r="252" spans="2:112" ht="33.75" customHeight="1">
      <c r="B252" s="25"/>
      <c r="C252" s="30"/>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31"/>
      <c r="AC252" s="31"/>
      <c r="AD252" s="31"/>
      <c r="AE252" s="31"/>
      <c r="AF252" s="31"/>
      <c r="AG252" s="31"/>
      <c r="AH252" s="31"/>
      <c r="AI252" s="31"/>
      <c r="AJ252" s="31"/>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row>
    <row r="253" spans="2:112" ht="33.75" customHeight="1">
      <c r="B253" s="25"/>
      <c r="C253" s="30"/>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31"/>
      <c r="AC253" s="31"/>
      <c r="AD253" s="31"/>
      <c r="AE253" s="31"/>
      <c r="AF253" s="31"/>
      <c r="AG253" s="31"/>
      <c r="AH253" s="31"/>
      <c r="AI253" s="31"/>
      <c r="AJ253" s="31"/>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row>
    <row r="254" spans="2:112" ht="33.75" customHeight="1">
      <c r="B254" s="25"/>
      <c r="C254" s="30"/>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31"/>
      <c r="AC254" s="31"/>
      <c r="AD254" s="31"/>
      <c r="AE254" s="31"/>
      <c r="AF254" s="31"/>
      <c r="AG254" s="31"/>
      <c r="AH254" s="31"/>
      <c r="AI254" s="31"/>
      <c r="AJ254" s="31"/>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row>
    <row r="255" spans="2:112" ht="33.75" customHeight="1">
      <c r="B255" s="25"/>
      <c r="C255" s="30"/>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31"/>
      <c r="AC255" s="31"/>
      <c r="AD255" s="31"/>
      <c r="AE255" s="31"/>
      <c r="AF255" s="31"/>
      <c r="AG255" s="31"/>
      <c r="AH255" s="31"/>
      <c r="AI255" s="31"/>
      <c r="AJ255" s="31"/>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row>
    <row r="256" spans="2:112" ht="33.75" customHeight="1">
      <c r="B256" s="25"/>
      <c r="C256" s="30"/>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31"/>
      <c r="AC256" s="31"/>
      <c r="AD256" s="31"/>
      <c r="AE256" s="31"/>
      <c r="AF256" s="31"/>
      <c r="AG256" s="31"/>
      <c r="AH256" s="31"/>
      <c r="AI256" s="31"/>
      <c r="AJ256" s="31"/>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row>
    <row r="257" spans="2:112" ht="33.75" customHeight="1">
      <c r="B257" s="25"/>
      <c r="C257" s="30"/>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31"/>
      <c r="AC257" s="31"/>
      <c r="AD257" s="31"/>
      <c r="AE257" s="31"/>
      <c r="AF257" s="31"/>
      <c r="AG257" s="31"/>
      <c r="AH257" s="31"/>
      <c r="AI257" s="31"/>
      <c r="AJ257" s="31"/>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row>
    <row r="258" spans="2:112" ht="33.75" customHeight="1">
      <c r="B258" s="25"/>
      <c r="C258" s="30"/>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31"/>
      <c r="AC258" s="31"/>
      <c r="AD258" s="31"/>
      <c r="AE258" s="31"/>
      <c r="AF258" s="31"/>
      <c r="AG258" s="31"/>
      <c r="AH258" s="31"/>
      <c r="AI258" s="31"/>
      <c r="AJ258" s="31"/>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row>
    <row r="259" spans="2:112" ht="33.75" customHeight="1">
      <c r="B259" s="25"/>
      <c r="C259" s="30"/>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31"/>
      <c r="AC259" s="31"/>
      <c r="AD259" s="31"/>
      <c r="AE259" s="31"/>
      <c r="AF259" s="31"/>
      <c r="AG259" s="31"/>
      <c r="AH259" s="31"/>
      <c r="AI259" s="31"/>
      <c r="AJ259" s="31"/>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row>
    <row r="260" spans="2:112" ht="33.75" customHeight="1">
      <c r="B260" s="25"/>
      <c r="C260" s="30"/>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31"/>
      <c r="AC260" s="31"/>
      <c r="AD260" s="31"/>
      <c r="AE260" s="31"/>
      <c r="AF260" s="31"/>
      <c r="AG260" s="31"/>
      <c r="AH260" s="31"/>
      <c r="AI260" s="31"/>
      <c r="AJ260" s="31"/>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row>
    <row r="261" spans="2:112" ht="33.75" customHeight="1">
      <c r="B261" s="25"/>
      <c r="C261" s="30"/>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31"/>
      <c r="AC261" s="31"/>
      <c r="AD261" s="31"/>
      <c r="AE261" s="31"/>
      <c r="AF261" s="31"/>
      <c r="AG261" s="31"/>
      <c r="AH261" s="31"/>
      <c r="AI261" s="31"/>
      <c r="AJ261" s="31"/>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row>
    <row r="262" spans="2:112" ht="33.75" customHeight="1">
      <c r="B262" s="25"/>
      <c r="C262" s="30"/>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31"/>
      <c r="AC262" s="31"/>
      <c r="AD262" s="31"/>
      <c r="AE262" s="31"/>
      <c r="AF262" s="31"/>
      <c r="AG262" s="31"/>
      <c r="AH262" s="31"/>
      <c r="AI262" s="31"/>
      <c r="AJ262" s="31"/>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row>
    <row r="263" spans="2:112" ht="33.75" customHeight="1">
      <c r="B263" s="25"/>
      <c r="C263" s="30"/>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31"/>
      <c r="AC263" s="31"/>
      <c r="AD263" s="31"/>
      <c r="AE263" s="31"/>
      <c r="AF263" s="31"/>
      <c r="AG263" s="31"/>
      <c r="AH263" s="31"/>
      <c r="AI263" s="31"/>
      <c r="AJ263" s="31"/>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row>
    <row r="264" spans="2:112" ht="33.75" customHeight="1">
      <c r="B264" s="25"/>
      <c r="C264" s="30"/>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31"/>
      <c r="AC264" s="31"/>
      <c r="AD264" s="31"/>
      <c r="AE264" s="31"/>
      <c r="AF264" s="31"/>
      <c r="AG264" s="31"/>
      <c r="AH264" s="31"/>
      <c r="AI264" s="31"/>
      <c r="AJ264" s="31"/>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row>
    <row r="265" spans="2:112" ht="33.75" customHeight="1">
      <c r="B265" s="25"/>
      <c r="C265" s="30"/>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31"/>
      <c r="AC265" s="31"/>
      <c r="AD265" s="31"/>
      <c r="AE265" s="31"/>
      <c r="AF265" s="31"/>
      <c r="AG265" s="31"/>
      <c r="AH265" s="31"/>
      <c r="AI265" s="31"/>
      <c r="AJ265" s="31"/>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row>
    <row r="266" spans="2:112" ht="33.75" customHeight="1">
      <c r="B266" s="25"/>
      <c r="C266" s="30"/>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31"/>
      <c r="AC266" s="31"/>
      <c r="AD266" s="31"/>
      <c r="AE266" s="31"/>
      <c r="AF266" s="31"/>
      <c r="AG266" s="31"/>
      <c r="AH266" s="31"/>
      <c r="AI266" s="31"/>
      <c r="AJ266" s="31"/>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row>
    <row r="267" spans="2:112" ht="33.75" customHeight="1">
      <c r="B267" s="25"/>
      <c r="C267" s="30"/>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31"/>
      <c r="AC267" s="31"/>
      <c r="AD267" s="31"/>
      <c r="AE267" s="31"/>
      <c r="AF267" s="31"/>
      <c r="AG267" s="31"/>
      <c r="AH267" s="31"/>
      <c r="AI267" s="31"/>
      <c r="AJ267" s="31"/>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row>
    <row r="268" spans="2:112" ht="33.75" customHeight="1">
      <c r="B268" s="25"/>
      <c r="C268" s="30"/>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31"/>
      <c r="AC268" s="31"/>
      <c r="AD268" s="31"/>
      <c r="AE268" s="31"/>
      <c r="AF268" s="31"/>
      <c r="AG268" s="31"/>
      <c r="AH268" s="31"/>
      <c r="AI268" s="31"/>
      <c r="AJ268" s="31"/>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row>
    <row r="269" spans="2:112" ht="33.75" customHeight="1">
      <c r="B269" s="25"/>
      <c r="C269" s="30"/>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31"/>
      <c r="AC269" s="31"/>
      <c r="AD269" s="31"/>
      <c r="AE269" s="31"/>
      <c r="AF269" s="31"/>
      <c r="AG269" s="31"/>
      <c r="AH269" s="31"/>
      <c r="AI269" s="31"/>
      <c r="AJ269" s="31"/>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row>
    <row r="270" spans="2:112" ht="33.75" customHeight="1">
      <c r="B270" s="25"/>
      <c r="C270" s="30"/>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31"/>
      <c r="AC270" s="31"/>
      <c r="AD270" s="31"/>
      <c r="AE270" s="31"/>
      <c r="AF270" s="31"/>
      <c r="AG270" s="31"/>
      <c r="AH270" s="31"/>
      <c r="AI270" s="31"/>
      <c r="AJ270" s="31"/>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row>
    <row r="271" spans="2:112" ht="33.75" customHeight="1">
      <c r="B271" s="25"/>
      <c r="C271" s="30"/>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31"/>
      <c r="AC271" s="31"/>
      <c r="AD271" s="31"/>
      <c r="AE271" s="31"/>
      <c r="AF271" s="31"/>
      <c r="AG271" s="31"/>
      <c r="AH271" s="31"/>
      <c r="AI271" s="31"/>
      <c r="AJ271" s="31"/>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row>
    <row r="272" spans="2:112" ht="33.75" customHeight="1">
      <c r="B272" s="25"/>
      <c r="C272" s="30"/>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31"/>
      <c r="AC272" s="31"/>
      <c r="AD272" s="31"/>
      <c r="AE272" s="31"/>
      <c r="AF272" s="31"/>
      <c r="AG272" s="31"/>
      <c r="AH272" s="31"/>
      <c r="AI272" s="31"/>
      <c r="AJ272" s="31"/>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row>
    <row r="273" spans="2:112" ht="33.75" customHeight="1">
      <c r="B273" s="25"/>
      <c r="C273" s="30"/>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31"/>
      <c r="AC273" s="31"/>
      <c r="AD273" s="31"/>
      <c r="AE273" s="31"/>
      <c r="AF273" s="31"/>
      <c r="AG273" s="31"/>
      <c r="AH273" s="31"/>
      <c r="AI273" s="31"/>
      <c r="AJ273" s="31"/>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row>
    <row r="274" spans="2:112" ht="33.75" customHeight="1">
      <c r="B274" s="25"/>
      <c r="C274" s="30"/>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31"/>
      <c r="AC274" s="31"/>
      <c r="AD274" s="31"/>
      <c r="AE274" s="31"/>
      <c r="AF274" s="31"/>
      <c r="AG274" s="31"/>
      <c r="AH274" s="31"/>
      <c r="AI274" s="31"/>
      <c r="AJ274" s="31"/>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row>
    <row r="275" spans="2:112" ht="33.75" customHeight="1">
      <c r="B275" s="25"/>
      <c r="C275" s="30"/>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31"/>
      <c r="AC275" s="31"/>
      <c r="AD275" s="31"/>
      <c r="AE275" s="31"/>
      <c r="AF275" s="31"/>
      <c r="AG275" s="31"/>
      <c r="AH275" s="31"/>
      <c r="AI275" s="31"/>
      <c r="AJ275" s="31"/>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row>
    <row r="276" spans="2:112" ht="33.75" customHeight="1">
      <c r="B276" s="25"/>
      <c r="C276" s="30"/>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31"/>
      <c r="AC276" s="31"/>
      <c r="AD276" s="31"/>
      <c r="AE276" s="31"/>
      <c r="AF276" s="31"/>
      <c r="AG276" s="31"/>
      <c r="AH276" s="31"/>
      <c r="AI276" s="31"/>
      <c r="AJ276" s="31"/>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row>
    <row r="277" spans="2:112" ht="33.75" customHeight="1">
      <c r="B277" s="25"/>
      <c r="C277" s="30"/>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31"/>
      <c r="AC277" s="31"/>
      <c r="AD277" s="31"/>
      <c r="AE277" s="31"/>
      <c r="AF277" s="31"/>
      <c r="AG277" s="31"/>
      <c r="AH277" s="31"/>
      <c r="AI277" s="31"/>
      <c r="AJ277" s="31"/>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row>
    <row r="278" spans="2:112" ht="33.75" customHeight="1">
      <c r="B278" s="25"/>
      <c r="C278" s="30"/>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31"/>
      <c r="AC278" s="31"/>
      <c r="AD278" s="31"/>
      <c r="AE278" s="31"/>
      <c r="AF278" s="31"/>
      <c r="AG278" s="31"/>
      <c r="AH278" s="31"/>
      <c r="AI278" s="31"/>
      <c r="AJ278" s="31"/>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row>
    <row r="279" spans="2:112" ht="33.75" customHeight="1">
      <c r="B279" s="25"/>
      <c r="C279" s="30"/>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31"/>
      <c r="AC279" s="31"/>
      <c r="AD279" s="31"/>
      <c r="AE279" s="31"/>
      <c r="AF279" s="31"/>
      <c r="AG279" s="31"/>
      <c r="AH279" s="31"/>
      <c r="AI279" s="31"/>
      <c r="AJ279" s="31"/>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row>
    <row r="280" spans="2:112" ht="33.75" customHeight="1">
      <c r="B280" s="25"/>
      <c r="C280" s="30"/>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31"/>
      <c r="AC280" s="31"/>
      <c r="AD280" s="31"/>
      <c r="AE280" s="31"/>
      <c r="AF280" s="31"/>
      <c r="AG280" s="31"/>
      <c r="AH280" s="31"/>
      <c r="AI280" s="31"/>
      <c r="AJ280" s="31"/>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row>
    <row r="281" spans="2:112" ht="33.75" customHeight="1">
      <c r="B281" s="25"/>
      <c r="C281" s="30"/>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31"/>
      <c r="AC281" s="31"/>
      <c r="AD281" s="31"/>
      <c r="AE281" s="31"/>
      <c r="AF281" s="31"/>
      <c r="AG281" s="31"/>
      <c r="AH281" s="31"/>
      <c r="AI281" s="31"/>
      <c r="AJ281" s="31"/>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row>
    <row r="282" spans="2:112" ht="33.75" customHeight="1">
      <c r="B282" s="25"/>
      <c r="C282" s="30"/>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31"/>
      <c r="AC282" s="31"/>
      <c r="AD282" s="31"/>
      <c r="AE282" s="31"/>
      <c r="AF282" s="31"/>
      <c r="AG282" s="31"/>
      <c r="AH282" s="31"/>
      <c r="AI282" s="31"/>
      <c r="AJ282" s="31"/>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row>
    <row r="283" spans="2:112" ht="33.75" customHeight="1">
      <c r="B283" s="25"/>
      <c r="C283" s="30"/>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31"/>
      <c r="AC283" s="31"/>
      <c r="AD283" s="31"/>
      <c r="AE283" s="31"/>
      <c r="AF283" s="31"/>
      <c r="AG283" s="31"/>
      <c r="AH283" s="31"/>
      <c r="AI283" s="31"/>
      <c r="AJ283" s="31"/>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row>
    <row r="284" spans="2:112" ht="33.75" customHeight="1">
      <c r="B284" s="25"/>
      <c r="C284" s="30"/>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31"/>
      <c r="AC284" s="31"/>
      <c r="AD284" s="31"/>
      <c r="AE284" s="31"/>
      <c r="AF284" s="31"/>
      <c r="AG284" s="31"/>
      <c r="AH284" s="31"/>
      <c r="AI284" s="31"/>
      <c r="AJ284" s="31"/>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row>
    <row r="285" spans="2:112" ht="33.75" customHeight="1">
      <c r="B285" s="25"/>
      <c r="C285" s="30"/>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31"/>
      <c r="AC285" s="31"/>
      <c r="AD285" s="31"/>
      <c r="AE285" s="31"/>
      <c r="AF285" s="31"/>
      <c r="AG285" s="31"/>
      <c r="AH285" s="31"/>
      <c r="AI285" s="31"/>
      <c r="AJ285" s="31"/>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row>
    <row r="286" spans="2:112" ht="33.75" customHeight="1">
      <c r="B286" s="25"/>
      <c r="C286" s="30"/>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31"/>
      <c r="AC286" s="31"/>
      <c r="AD286" s="31"/>
      <c r="AE286" s="31"/>
      <c r="AF286" s="31"/>
      <c r="AG286" s="31"/>
      <c r="AH286" s="31"/>
      <c r="AI286" s="31"/>
      <c r="AJ286" s="31"/>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row>
    <row r="287" spans="2:112" ht="33.75" customHeight="1">
      <c r="B287" s="25"/>
      <c r="C287" s="30"/>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31"/>
      <c r="AC287" s="31"/>
      <c r="AD287" s="31"/>
      <c r="AE287" s="31"/>
      <c r="AF287" s="31"/>
      <c r="AG287" s="31"/>
      <c r="AH287" s="31"/>
      <c r="AI287" s="31"/>
      <c r="AJ287" s="31"/>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row>
    <row r="288" spans="2:112" ht="33.75" customHeight="1">
      <c r="B288" s="25"/>
      <c r="C288" s="30"/>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31"/>
      <c r="AC288" s="31"/>
      <c r="AD288" s="31"/>
      <c r="AE288" s="31"/>
      <c r="AF288" s="31"/>
      <c r="AG288" s="31"/>
      <c r="AH288" s="31"/>
      <c r="AI288" s="31"/>
      <c r="AJ288" s="31"/>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row>
    <row r="289" spans="2:112" ht="33.75" customHeight="1">
      <c r="B289" s="25"/>
      <c r="C289" s="30"/>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31"/>
      <c r="AC289" s="31"/>
      <c r="AD289" s="31"/>
      <c r="AE289" s="31"/>
      <c r="AF289" s="31"/>
      <c r="AG289" s="31"/>
      <c r="AH289" s="31"/>
      <c r="AI289" s="31"/>
      <c r="AJ289" s="31"/>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row>
    <row r="290" spans="2:112" ht="33.75" customHeight="1">
      <c r="B290" s="25"/>
      <c r="C290" s="30"/>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31"/>
      <c r="AC290" s="31"/>
      <c r="AD290" s="31"/>
      <c r="AE290" s="31"/>
      <c r="AF290" s="31"/>
      <c r="AG290" s="31"/>
      <c r="AH290" s="31"/>
      <c r="AI290" s="31"/>
      <c r="AJ290" s="31"/>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row>
    <row r="291" spans="2:112" ht="33.75" customHeight="1">
      <c r="B291" s="25"/>
      <c r="C291" s="30"/>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31"/>
      <c r="AC291" s="31"/>
      <c r="AD291" s="31"/>
      <c r="AE291" s="31"/>
      <c r="AF291" s="31"/>
      <c r="AG291" s="31"/>
      <c r="AH291" s="31"/>
      <c r="AI291" s="31"/>
      <c r="AJ291" s="31"/>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row>
    <row r="292" spans="2:112" ht="33.75" customHeight="1">
      <c r="B292" s="25"/>
      <c r="C292" s="30"/>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31"/>
      <c r="AC292" s="31"/>
      <c r="AD292" s="31"/>
      <c r="AE292" s="31"/>
      <c r="AF292" s="31"/>
      <c r="AG292" s="31"/>
      <c r="AH292" s="31"/>
      <c r="AI292" s="31"/>
      <c r="AJ292" s="31"/>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row>
    <row r="293" spans="2:112" ht="33.75" customHeight="1">
      <c r="B293" s="25"/>
      <c r="C293" s="30"/>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31"/>
      <c r="AC293" s="31"/>
      <c r="AD293" s="31"/>
      <c r="AE293" s="31"/>
      <c r="AF293" s="31"/>
      <c r="AG293" s="31"/>
      <c r="AH293" s="31"/>
      <c r="AI293" s="31"/>
      <c r="AJ293" s="31"/>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row>
    <row r="294" spans="2:112" ht="33.75" customHeight="1">
      <c r="B294" s="25"/>
      <c r="C294" s="30"/>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31"/>
      <c r="AC294" s="31"/>
      <c r="AD294" s="31"/>
      <c r="AE294" s="31"/>
      <c r="AF294" s="31"/>
      <c r="AG294" s="31"/>
      <c r="AH294" s="31"/>
      <c r="AI294" s="31"/>
      <c r="AJ294" s="31"/>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row>
    <row r="295" spans="2:112" ht="33.75" customHeight="1">
      <c r="B295" s="25"/>
      <c r="C295" s="30"/>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31"/>
      <c r="AC295" s="31"/>
      <c r="AD295" s="31"/>
      <c r="AE295" s="31"/>
      <c r="AF295" s="31"/>
      <c r="AG295" s="31"/>
      <c r="AH295" s="31"/>
      <c r="AI295" s="31"/>
      <c r="AJ295" s="31"/>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row>
    <row r="296" spans="2:112" ht="33.75" customHeight="1">
      <c r="B296" s="25"/>
      <c r="C296" s="30"/>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31"/>
      <c r="AC296" s="31"/>
      <c r="AD296" s="31"/>
      <c r="AE296" s="31"/>
      <c r="AF296" s="31"/>
      <c r="AG296" s="31"/>
      <c r="AH296" s="31"/>
      <c r="AI296" s="31"/>
      <c r="AJ296" s="31"/>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row>
    <row r="297" spans="2:112" ht="33.75" customHeight="1">
      <c r="B297" s="25"/>
      <c r="C297" s="30"/>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31"/>
      <c r="AC297" s="31"/>
      <c r="AD297" s="31"/>
      <c r="AE297" s="31"/>
      <c r="AF297" s="31"/>
      <c r="AG297" s="31"/>
      <c r="AH297" s="31"/>
      <c r="AI297" s="31"/>
      <c r="AJ297" s="31"/>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row>
    <row r="298" spans="2:112" ht="33.75" customHeight="1">
      <c r="B298" s="25"/>
      <c r="C298" s="30"/>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31"/>
      <c r="AC298" s="31"/>
      <c r="AD298" s="31"/>
      <c r="AE298" s="31"/>
      <c r="AF298" s="31"/>
      <c r="AG298" s="31"/>
      <c r="AH298" s="31"/>
      <c r="AI298" s="31"/>
      <c r="AJ298" s="31"/>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row>
    <row r="299" spans="2:112" ht="33.75" customHeight="1">
      <c r="B299" s="25"/>
      <c r="C299" s="30"/>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31"/>
      <c r="AC299" s="31"/>
      <c r="AD299" s="31"/>
      <c r="AE299" s="31"/>
      <c r="AF299" s="31"/>
      <c r="AG299" s="31"/>
      <c r="AH299" s="31"/>
      <c r="AI299" s="31"/>
      <c r="AJ299" s="31"/>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row>
    <row r="300" spans="2:112" ht="33.75" customHeight="1">
      <c r="B300" s="25"/>
      <c r="C300" s="30"/>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31"/>
      <c r="AC300" s="31"/>
      <c r="AD300" s="31"/>
      <c r="AE300" s="31"/>
      <c r="AF300" s="31"/>
      <c r="AG300" s="31"/>
      <c r="AH300" s="31"/>
      <c r="AI300" s="31"/>
      <c r="AJ300" s="31"/>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row>
    <row r="301" spans="2:112" ht="33.75" customHeight="1">
      <c r="B301" s="25"/>
      <c r="C301" s="30"/>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31"/>
      <c r="AC301" s="31"/>
      <c r="AD301" s="31"/>
      <c r="AE301" s="31"/>
      <c r="AF301" s="31"/>
      <c r="AG301" s="31"/>
      <c r="AH301" s="31"/>
      <c r="AI301" s="31"/>
      <c r="AJ301" s="31"/>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row>
    <row r="302" spans="2:112" ht="33.75" customHeight="1">
      <c r="B302" s="25"/>
      <c r="C302" s="30"/>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31"/>
      <c r="AC302" s="31"/>
      <c r="AD302" s="31"/>
      <c r="AE302" s="31"/>
      <c r="AF302" s="31"/>
      <c r="AG302" s="31"/>
      <c r="AH302" s="31"/>
      <c r="AI302" s="31"/>
      <c r="AJ302" s="31"/>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row>
    <row r="303" spans="2:112" ht="33.75" customHeight="1">
      <c r="B303" s="25"/>
      <c r="C303" s="30"/>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31"/>
      <c r="AC303" s="31"/>
      <c r="AD303" s="31"/>
      <c r="AE303" s="31"/>
      <c r="AF303" s="31"/>
      <c r="AG303" s="31"/>
      <c r="AH303" s="31"/>
      <c r="AI303" s="31"/>
      <c r="AJ303" s="31"/>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row>
    <row r="304" spans="2:112" ht="33.75" customHeight="1">
      <c r="B304" s="25"/>
      <c r="C304" s="30"/>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31"/>
      <c r="AC304" s="31"/>
      <c r="AD304" s="31"/>
      <c r="AE304" s="31"/>
      <c r="AF304" s="31"/>
      <c r="AG304" s="31"/>
      <c r="AH304" s="31"/>
      <c r="AI304" s="31"/>
      <c r="AJ304" s="31"/>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row>
    <row r="305" spans="2:112" ht="33.75" customHeight="1">
      <c r="B305" s="25"/>
      <c r="C305" s="30"/>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31"/>
      <c r="AC305" s="31"/>
      <c r="AD305" s="31"/>
      <c r="AE305" s="31"/>
      <c r="AF305" s="31"/>
      <c r="AG305" s="31"/>
      <c r="AH305" s="31"/>
      <c r="AI305" s="31"/>
      <c r="AJ305" s="31"/>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row>
    <row r="306" spans="2:112" ht="33.75" customHeight="1">
      <c r="B306" s="25"/>
      <c r="C306" s="30"/>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31"/>
      <c r="AC306" s="31"/>
      <c r="AD306" s="31"/>
      <c r="AE306" s="31"/>
      <c r="AF306" s="31"/>
      <c r="AG306" s="31"/>
      <c r="AH306" s="31"/>
      <c r="AI306" s="31"/>
      <c r="AJ306" s="31"/>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row>
    <row r="307" spans="2:112" ht="33.75" customHeight="1">
      <c r="B307" s="25"/>
      <c r="C307" s="30"/>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31"/>
      <c r="AC307" s="31"/>
      <c r="AD307" s="31"/>
      <c r="AE307" s="31"/>
      <c r="AF307" s="31"/>
      <c r="AG307" s="31"/>
      <c r="AH307" s="31"/>
      <c r="AI307" s="31"/>
      <c r="AJ307" s="31"/>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row>
    <row r="308" spans="2:112" ht="33.75" customHeight="1">
      <c r="B308" s="25"/>
      <c r="C308" s="30"/>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31"/>
      <c r="AC308" s="31"/>
      <c r="AD308" s="31"/>
      <c r="AE308" s="31"/>
      <c r="AF308" s="31"/>
      <c r="AG308" s="31"/>
      <c r="AH308" s="31"/>
      <c r="AI308" s="31"/>
      <c r="AJ308" s="31"/>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row>
    <row r="309" spans="2:112" ht="33.75" customHeight="1">
      <c r="B309" s="25"/>
      <c r="C309" s="30"/>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31"/>
      <c r="AC309" s="31"/>
      <c r="AD309" s="31"/>
      <c r="AE309" s="31"/>
      <c r="AF309" s="31"/>
      <c r="AG309" s="31"/>
      <c r="AH309" s="31"/>
      <c r="AI309" s="31"/>
      <c r="AJ309" s="31"/>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row>
    <row r="310" spans="2:112" ht="33.75" customHeight="1">
      <c r="B310" s="25"/>
      <c r="C310" s="30"/>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31"/>
      <c r="AC310" s="31"/>
      <c r="AD310" s="31"/>
      <c r="AE310" s="31"/>
      <c r="AF310" s="31"/>
      <c r="AG310" s="31"/>
      <c r="AH310" s="31"/>
      <c r="AI310" s="31"/>
      <c r="AJ310" s="31"/>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row>
    <row r="311" spans="2:112" ht="33.75" customHeight="1">
      <c r="B311" s="25"/>
      <c r="C311" s="30"/>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31"/>
      <c r="AC311" s="31"/>
      <c r="AD311" s="31"/>
      <c r="AE311" s="31"/>
      <c r="AF311" s="31"/>
      <c r="AG311" s="31"/>
      <c r="AH311" s="31"/>
      <c r="AI311" s="31"/>
      <c r="AJ311" s="31"/>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row>
    <row r="312" spans="2:112" ht="33.75" customHeight="1">
      <c r="B312" s="25"/>
      <c r="C312" s="30"/>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31"/>
      <c r="AC312" s="31"/>
      <c r="AD312" s="31"/>
      <c r="AE312" s="31"/>
      <c r="AF312" s="31"/>
      <c r="AG312" s="31"/>
      <c r="AH312" s="31"/>
      <c r="AI312" s="31"/>
      <c r="AJ312" s="31"/>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row>
    <row r="313" spans="2:112" ht="33.75" customHeight="1">
      <c r="B313" s="25"/>
      <c r="C313" s="30"/>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31"/>
      <c r="AC313" s="31"/>
      <c r="AD313" s="31"/>
      <c r="AE313" s="31"/>
      <c r="AF313" s="31"/>
      <c r="AG313" s="31"/>
      <c r="AH313" s="31"/>
      <c r="AI313" s="31"/>
      <c r="AJ313" s="31"/>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row>
    <row r="314" spans="2:112" ht="33.75" customHeight="1">
      <c r="B314" s="25"/>
      <c r="C314" s="30"/>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31"/>
      <c r="AC314" s="31"/>
      <c r="AD314" s="31"/>
      <c r="AE314" s="31"/>
      <c r="AF314" s="31"/>
      <c r="AG314" s="31"/>
      <c r="AH314" s="31"/>
      <c r="AI314" s="31"/>
      <c r="AJ314" s="31"/>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c r="CQ314" s="25"/>
      <c r="CR314" s="25"/>
      <c r="CS314" s="25"/>
      <c r="CT314" s="25"/>
      <c r="CU314" s="25"/>
      <c r="CV314" s="25"/>
      <c r="CW314" s="25"/>
      <c r="CX314" s="25"/>
      <c r="CY314" s="25"/>
      <c r="CZ314" s="25"/>
      <c r="DA314" s="25"/>
      <c r="DB314" s="25"/>
      <c r="DC314" s="25"/>
      <c r="DD314" s="25"/>
      <c r="DE314" s="25"/>
      <c r="DF314" s="25"/>
      <c r="DG314" s="25"/>
      <c r="DH314" s="25"/>
    </row>
    <row r="315" spans="2:112" ht="33.75" customHeight="1">
      <c r="B315" s="25"/>
      <c r="C315" s="30"/>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31"/>
      <c r="AC315" s="31"/>
      <c r="AD315" s="31"/>
      <c r="AE315" s="31"/>
      <c r="AF315" s="31"/>
      <c r="AG315" s="31"/>
      <c r="AH315" s="31"/>
      <c r="AI315" s="31"/>
      <c r="AJ315" s="31"/>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row>
    <row r="316" spans="2:112" ht="33.75" customHeight="1">
      <c r="B316" s="25"/>
      <c r="C316" s="30"/>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31"/>
      <c r="AC316" s="31"/>
      <c r="AD316" s="31"/>
      <c r="AE316" s="31"/>
      <c r="AF316" s="31"/>
      <c r="AG316" s="31"/>
      <c r="AH316" s="31"/>
      <c r="AI316" s="31"/>
      <c r="AJ316" s="31"/>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row>
    <row r="317" spans="2:112" ht="33.75" customHeight="1">
      <c r="B317" s="25"/>
      <c r="C317" s="30"/>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31"/>
      <c r="AC317" s="31"/>
      <c r="AD317" s="31"/>
      <c r="AE317" s="31"/>
      <c r="AF317" s="31"/>
      <c r="AG317" s="31"/>
      <c r="AH317" s="31"/>
      <c r="AI317" s="31"/>
      <c r="AJ317" s="31"/>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row>
    <row r="318" spans="2:112" ht="33.75" customHeight="1">
      <c r="B318" s="25"/>
      <c r="C318" s="30"/>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31"/>
      <c r="AC318" s="31"/>
      <c r="AD318" s="31"/>
      <c r="AE318" s="31"/>
      <c r="AF318" s="31"/>
      <c r="AG318" s="31"/>
      <c r="AH318" s="31"/>
      <c r="AI318" s="31"/>
      <c r="AJ318" s="31"/>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row>
    <row r="319" spans="2:112" ht="33.75" customHeight="1">
      <c r="B319" s="25"/>
      <c r="C319" s="30"/>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31"/>
      <c r="AC319" s="31"/>
      <c r="AD319" s="31"/>
      <c r="AE319" s="31"/>
      <c r="AF319" s="31"/>
      <c r="AG319" s="31"/>
      <c r="AH319" s="31"/>
      <c r="AI319" s="31"/>
      <c r="AJ319" s="31"/>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row>
    <row r="320" spans="2:112" ht="33.75" customHeight="1">
      <c r="B320" s="25"/>
      <c r="C320" s="30"/>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31"/>
      <c r="AC320" s="31"/>
      <c r="AD320" s="31"/>
      <c r="AE320" s="31"/>
      <c r="AF320" s="31"/>
      <c r="AG320" s="31"/>
      <c r="AH320" s="31"/>
      <c r="AI320" s="31"/>
      <c r="AJ320" s="31"/>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row>
    <row r="321" spans="2:112" ht="33.75" customHeight="1">
      <c r="B321" s="25"/>
      <c r="C321" s="30"/>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31"/>
      <c r="AC321" s="31"/>
      <c r="AD321" s="31"/>
      <c r="AE321" s="31"/>
      <c r="AF321" s="31"/>
      <c r="AG321" s="31"/>
      <c r="AH321" s="31"/>
      <c r="AI321" s="31"/>
      <c r="AJ321" s="31"/>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row>
    <row r="322" spans="2:112" ht="33.75" customHeight="1">
      <c r="B322" s="25"/>
      <c r="C322" s="30"/>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31"/>
      <c r="AC322" s="31"/>
      <c r="AD322" s="31"/>
      <c r="AE322" s="31"/>
      <c r="AF322" s="31"/>
      <c r="AG322" s="31"/>
      <c r="AH322" s="31"/>
      <c r="AI322" s="31"/>
      <c r="AJ322" s="31"/>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row>
    <row r="323" spans="2:112" ht="33.75" customHeight="1">
      <c r="B323" s="25"/>
      <c r="C323" s="30"/>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31"/>
      <c r="AC323" s="31"/>
      <c r="AD323" s="31"/>
      <c r="AE323" s="31"/>
      <c r="AF323" s="31"/>
      <c r="AG323" s="31"/>
      <c r="AH323" s="31"/>
      <c r="AI323" s="31"/>
      <c r="AJ323" s="31"/>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row>
    <row r="324" spans="2:112" ht="33.75" customHeight="1">
      <c r="B324" s="25"/>
      <c r="C324" s="30"/>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31"/>
      <c r="AC324" s="31"/>
      <c r="AD324" s="31"/>
      <c r="AE324" s="31"/>
      <c r="AF324" s="31"/>
      <c r="AG324" s="31"/>
      <c r="AH324" s="31"/>
      <c r="AI324" s="31"/>
      <c r="AJ324" s="31"/>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row>
    <row r="325" spans="2:112" ht="33.75" customHeight="1">
      <c r="B325" s="25"/>
      <c r="C325" s="30"/>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31"/>
      <c r="AC325" s="31"/>
      <c r="AD325" s="31"/>
      <c r="AE325" s="31"/>
      <c r="AF325" s="31"/>
      <c r="AG325" s="31"/>
      <c r="AH325" s="31"/>
      <c r="AI325" s="31"/>
      <c r="AJ325" s="31"/>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row>
    <row r="326" spans="2:112" ht="33.75" customHeight="1">
      <c r="B326" s="25"/>
      <c r="C326" s="30"/>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31"/>
      <c r="AC326" s="31"/>
      <c r="AD326" s="31"/>
      <c r="AE326" s="31"/>
      <c r="AF326" s="31"/>
      <c r="AG326" s="31"/>
      <c r="AH326" s="31"/>
      <c r="AI326" s="31"/>
      <c r="AJ326" s="31"/>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row>
    <row r="327" spans="2:112" ht="33.75" customHeight="1">
      <c r="B327" s="25"/>
      <c r="C327" s="30"/>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31"/>
      <c r="AC327" s="31"/>
      <c r="AD327" s="31"/>
      <c r="AE327" s="31"/>
      <c r="AF327" s="31"/>
      <c r="AG327" s="31"/>
      <c r="AH327" s="31"/>
      <c r="AI327" s="31"/>
      <c r="AJ327" s="31"/>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row>
    <row r="328" spans="2:112" ht="33.75" customHeight="1">
      <c r="B328" s="25"/>
      <c r="C328" s="30"/>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31"/>
      <c r="AC328" s="31"/>
      <c r="AD328" s="31"/>
      <c r="AE328" s="31"/>
      <c r="AF328" s="31"/>
      <c r="AG328" s="31"/>
      <c r="AH328" s="31"/>
      <c r="AI328" s="31"/>
      <c r="AJ328" s="31"/>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row>
    <row r="329" spans="2:112" ht="33.75" customHeight="1">
      <c r="B329" s="25"/>
      <c r="C329" s="30"/>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31"/>
      <c r="AC329" s="31"/>
      <c r="AD329" s="31"/>
      <c r="AE329" s="31"/>
      <c r="AF329" s="31"/>
      <c r="AG329" s="31"/>
      <c r="AH329" s="31"/>
      <c r="AI329" s="31"/>
      <c r="AJ329" s="31"/>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row>
    <row r="330" spans="2:112" ht="33.75" customHeight="1">
      <c r="B330" s="25"/>
      <c r="C330" s="30"/>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31"/>
      <c r="AC330" s="31"/>
      <c r="AD330" s="31"/>
      <c r="AE330" s="31"/>
      <c r="AF330" s="31"/>
      <c r="AG330" s="31"/>
      <c r="AH330" s="31"/>
      <c r="AI330" s="31"/>
      <c r="AJ330" s="31"/>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row>
    <row r="331" spans="2:112" ht="33.75" customHeight="1">
      <c r="B331" s="25"/>
      <c r="C331" s="30"/>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31"/>
      <c r="AC331" s="31"/>
      <c r="AD331" s="31"/>
      <c r="AE331" s="31"/>
      <c r="AF331" s="31"/>
      <c r="AG331" s="31"/>
      <c r="AH331" s="31"/>
      <c r="AI331" s="31"/>
      <c r="AJ331" s="31"/>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row>
    <row r="332" spans="2:112" ht="33.75" customHeight="1">
      <c r="B332" s="25"/>
      <c r="C332" s="30"/>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31"/>
      <c r="AC332" s="31"/>
      <c r="AD332" s="31"/>
      <c r="AE332" s="31"/>
      <c r="AF332" s="31"/>
      <c r="AG332" s="31"/>
      <c r="AH332" s="31"/>
      <c r="AI332" s="31"/>
      <c r="AJ332" s="31"/>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row>
    <row r="333" spans="2:112" ht="33.75" customHeight="1">
      <c r="B333" s="25"/>
      <c r="C333" s="30"/>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31"/>
      <c r="AC333" s="31"/>
      <c r="AD333" s="31"/>
      <c r="AE333" s="31"/>
      <c r="AF333" s="31"/>
      <c r="AG333" s="31"/>
      <c r="AH333" s="31"/>
      <c r="AI333" s="31"/>
      <c r="AJ333" s="31"/>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row>
    <row r="334" spans="2:112" ht="33.75" customHeight="1">
      <c r="B334" s="25"/>
      <c r="C334" s="30"/>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31"/>
      <c r="AC334" s="31"/>
      <c r="AD334" s="31"/>
      <c r="AE334" s="31"/>
      <c r="AF334" s="31"/>
      <c r="AG334" s="31"/>
      <c r="AH334" s="31"/>
      <c r="AI334" s="31"/>
      <c r="AJ334" s="31"/>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row>
    <row r="335" spans="2:112" ht="33.75" customHeight="1">
      <c r="B335" s="25"/>
      <c r="C335" s="30"/>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31"/>
      <c r="AC335" s="31"/>
      <c r="AD335" s="31"/>
      <c r="AE335" s="31"/>
      <c r="AF335" s="31"/>
      <c r="AG335" s="31"/>
      <c r="AH335" s="31"/>
      <c r="AI335" s="31"/>
      <c r="AJ335" s="31"/>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row>
    <row r="336" spans="2:112" ht="33.75" customHeight="1">
      <c r="B336" s="25"/>
      <c r="C336" s="30"/>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31"/>
      <c r="AC336" s="31"/>
      <c r="AD336" s="31"/>
      <c r="AE336" s="31"/>
      <c r="AF336" s="31"/>
      <c r="AG336" s="31"/>
      <c r="AH336" s="31"/>
      <c r="AI336" s="31"/>
      <c r="AJ336" s="31"/>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row>
    <row r="337" spans="2:112" ht="33.75" customHeight="1">
      <c r="B337" s="25"/>
      <c r="C337" s="30"/>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31"/>
      <c r="AC337" s="31"/>
      <c r="AD337" s="31"/>
      <c r="AE337" s="31"/>
      <c r="AF337" s="31"/>
      <c r="AG337" s="31"/>
      <c r="AH337" s="31"/>
      <c r="AI337" s="31"/>
      <c r="AJ337" s="31"/>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row>
    <row r="338" spans="2:112" ht="33.75" customHeight="1">
      <c r="B338" s="25"/>
      <c r="C338" s="30"/>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31"/>
      <c r="AC338" s="31"/>
      <c r="AD338" s="31"/>
      <c r="AE338" s="31"/>
      <c r="AF338" s="31"/>
      <c r="AG338" s="31"/>
      <c r="AH338" s="31"/>
      <c r="AI338" s="31"/>
      <c r="AJ338" s="31"/>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row>
    <row r="339" spans="2:112" ht="33.75" customHeight="1">
      <c r="B339" s="25"/>
      <c r="C339" s="30"/>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31"/>
      <c r="AC339" s="31"/>
      <c r="AD339" s="31"/>
      <c r="AE339" s="31"/>
      <c r="AF339" s="31"/>
      <c r="AG339" s="31"/>
      <c r="AH339" s="31"/>
      <c r="AI339" s="31"/>
      <c r="AJ339" s="31"/>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row>
    <row r="340" spans="2:112" ht="33.75" customHeight="1">
      <c r="B340" s="25"/>
      <c r="C340" s="30"/>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31"/>
      <c r="AC340" s="31"/>
      <c r="AD340" s="31"/>
      <c r="AE340" s="31"/>
      <c r="AF340" s="31"/>
      <c r="AG340" s="31"/>
      <c r="AH340" s="31"/>
      <c r="AI340" s="31"/>
      <c r="AJ340" s="31"/>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row>
    <row r="341" spans="2:112" ht="33.75" customHeight="1">
      <c r="B341" s="25"/>
      <c r="C341" s="30"/>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31"/>
      <c r="AC341" s="31"/>
      <c r="AD341" s="31"/>
      <c r="AE341" s="31"/>
      <c r="AF341" s="31"/>
      <c r="AG341" s="31"/>
      <c r="AH341" s="31"/>
      <c r="AI341" s="31"/>
      <c r="AJ341" s="31"/>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row>
    <row r="342" spans="2:112" ht="33.75" customHeight="1">
      <c r="B342" s="25"/>
      <c r="C342" s="30"/>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31"/>
      <c r="AC342" s="31"/>
      <c r="AD342" s="31"/>
      <c r="AE342" s="31"/>
      <c r="AF342" s="31"/>
      <c r="AG342" s="31"/>
      <c r="AH342" s="31"/>
      <c r="AI342" s="31"/>
      <c r="AJ342" s="31"/>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row>
    <row r="343" spans="2:112" ht="33.75" customHeight="1">
      <c r="B343" s="25"/>
      <c r="C343" s="30"/>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31"/>
      <c r="AC343" s="31"/>
      <c r="AD343" s="31"/>
      <c r="AE343" s="31"/>
      <c r="AF343" s="31"/>
      <c r="AG343" s="31"/>
      <c r="AH343" s="31"/>
      <c r="AI343" s="31"/>
      <c r="AJ343" s="31"/>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row>
    <row r="344" spans="2:112" ht="33.75" customHeight="1">
      <c r="B344" s="25"/>
      <c r="C344" s="30"/>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31"/>
      <c r="AC344" s="31"/>
      <c r="AD344" s="31"/>
      <c r="AE344" s="31"/>
      <c r="AF344" s="31"/>
      <c r="AG344" s="31"/>
      <c r="AH344" s="31"/>
      <c r="AI344" s="31"/>
      <c r="AJ344" s="31"/>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row>
    <row r="345" spans="2:112" ht="33.75" customHeight="1">
      <c r="B345" s="25"/>
      <c r="C345" s="30"/>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31"/>
      <c r="AC345" s="31"/>
      <c r="AD345" s="31"/>
      <c r="AE345" s="31"/>
      <c r="AF345" s="31"/>
      <c r="AG345" s="31"/>
      <c r="AH345" s="31"/>
      <c r="AI345" s="31"/>
      <c r="AJ345" s="31"/>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row>
    <row r="346" spans="2:112" ht="33.75" customHeight="1">
      <c r="B346" s="25"/>
      <c r="C346" s="30"/>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31"/>
      <c r="AC346" s="31"/>
      <c r="AD346" s="31"/>
      <c r="AE346" s="31"/>
      <c r="AF346" s="31"/>
      <c r="AG346" s="31"/>
      <c r="AH346" s="31"/>
      <c r="AI346" s="31"/>
      <c r="AJ346" s="31"/>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row>
    <row r="347" spans="2:112" ht="33.75" customHeight="1">
      <c r="B347" s="25"/>
      <c r="C347" s="30"/>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31"/>
      <c r="AC347" s="31"/>
      <c r="AD347" s="31"/>
      <c r="AE347" s="31"/>
      <c r="AF347" s="31"/>
      <c r="AG347" s="31"/>
      <c r="AH347" s="31"/>
      <c r="AI347" s="31"/>
      <c r="AJ347" s="31"/>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row>
    <row r="348" spans="2:112" ht="33.75" customHeight="1">
      <c r="B348" s="25"/>
      <c r="C348" s="30"/>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31"/>
      <c r="AC348" s="31"/>
      <c r="AD348" s="31"/>
      <c r="AE348" s="31"/>
      <c r="AF348" s="31"/>
      <c r="AG348" s="31"/>
      <c r="AH348" s="31"/>
      <c r="AI348" s="31"/>
      <c r="AJ348" s="31"/>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row>
    <row r="349" spans="2:112" ht="33.75" customHeight="1">
      <c r="B349" s="25"/>
      <c r="C349" s="30"/>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31"/>
      <c r="AC349" s="31"/>
      <c r="AD349" s="31"/>
      <c r="AE349" s="31"/>
      <c r="AF349" s="31"/>
      <c r="AG349" s="31"/>
      <c r="AH349" s="31"/>
      <c r="AI349" s="31"/>
      <c r="AJ349" s="31"/>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row>
    <row r="350" spans="2:112" ht="33.75" customHeight="1">
      <c r="B350" s="25"/>
      <c r="C350" s="30"/>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31"/>
      <c r="AC350" s="31"/>
      <c r="AD350" s="31"/>
      <c r="AE350" s="31"/>
      <c r="AF350" s="31"/>
      <c r="AG350" s="31"/>
      <c r="AH350" s="31"/>
      <c r="AI350" s="31"/>
      <c r="AJ350" s="31"/>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row>
    <row r="351" spans="2:112" ht="33.75" customHeight="1">
      <c r="B351" s="25"/>
      <c r="C351" s="30"/>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31"/>
      <c r="AC351" s="31"/>
      <c r="AD351" s="31"/>
      <c r="AE351" s="31"/>
      <c r="AF351" s="31"/>
      <c r="AG351" s="31"/>
      <c r="AH351" s="31"/>
      <c r="AI351" s="31"/>
      <c r="AJ351" s="31"/>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row>
    <row r="352" spans="2:112" ht="33.75" customHeight="1">
      <c r="B352" s="25"/>
      <c r="C352" s="30"/>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31"/>
      <c r="AC352" s="31"/>
      <c r="AD352" s="31"/>
      <c r="AE352" s="31"/>
      <c r="AF352" s="31"/>
      <c r="AG352" s="31"/>
      <c r="AH352" s="31"/>
      <c r="AI352" s="31"/>
      <c r="AJ352" s="31"/>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row>
    <row r="353" spans="2:112" ht="33.75" customHeight="1">
      <c r="B353" s="25"/>
      <c r="C353" s="30"/>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31"/>
      <c r="AC353" s="31"/>
      <c r="AD353" s="31"/>
      <c r="AE353" s="31"/>
      <c r="AF353" s="31"/>
      <c r="AG353" s="31"/>
      <c r="AH353" s="31"/>
      <c r="AI353" s="31"/>
      <c r="AJ353" s="31"/>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5"/>
      <c r="DB353" s="25"/>
      <c r="DC353" s="25"/>
      <c r="DD353" s="25"/>
      <c r="DE353" s="25"/>
      <c r="DF353" s="25"/>
      <c r="DG353" s="25"/>
      <c r="DH353" s="25"/>
    </row>
    <row r="354" spans="2:112" ht="33.75" customHeight="1">
      <c r="B354" s="25"/>
      <c r="C354" s="30"/>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31"/>
      <c r="AC354" s="31"/>
      <c r="AD354" s="31"/>
      <c r="AE354" s="31"/>
      <c r="AF354" s="31"/>
      <c r="AG354" s="31"/>
      <c r="AH354" s="31"/>
      <c r="AI354" s="31"/>
      <c r="AJ354" s="31"/>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row>
    <row r="355" spans="2:112" ht="33.75" customHeight="1">
      <c r="B355" s="25"/>
      <c r="C355" s="30"/>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31"/>
      <c r="AC355" s="31"/>
      <c r="AD355" s="31"/>
      <c r="AE355" s="31"/>
      <c r="AF355" s="31"/>
      <c r="AG355" s="31"/>
      <c r="AH355" s="31"/>
      <c r="AI355" s="31"/>
      <c r="AJ355" s="31"/>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row>
    <row r="356" spans="2:112" ht="33.75" customHeight="1">
      <c r="B356" s="25"/>
      <c r="C356" s="30"/>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31"/>
      <c r="AC356" s="31"/>
      <c r="AD356" s="31"/>
      <c r="AE356" s="31"/>
      <c r="AF356" s="31"/>
      <c r="AG356" s="31"/>
      <c r="AH356" s="31"/>
      <c r="AI356" s="31"/>
      <c r="AJ356" s="31"/>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row>
    <row r="357" spans="2:112" ht="33.75" customHeight="1">
      <c r="B357" s="25"/>
      <c r="C357" s="30"/>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31"/>
      <c r="AC357" s="31"/>
      <c r="AD357" s="31"/>
      <c r="AE357" s="31"/>
      <c r="AF357" s="31"/>
      <c r="AG357" s="31"/>
      <c r="AH357" s="31"/>
      <c r="AI357" s="31"/>
      <c r="AJ357" s="31"/>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row>
    <row r="358" spans="2:112" ht="33.75" customHeight="1">
      <c r="B358" s="25"/>
      <c r="C358" s="30"/>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31"/>
      <c r="AC358" s="31"/>
      <c r="AD358" s="31"/>
      <c r="AE358" s="31"/>
      <c r="AF358" s="31"/>
      <c r="AG358" s="31"/>
      <c r="AH358" s="31"/>
      <c r="AI358" s="31"/>
      <c r="AJ358" s="31"/>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row>
    <row r="359" spans="2:112" ht="33.75" customHeight="1">
      <c r="B359" s="25"/>
      <c r="C359" s="30"/>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31"/>
      <c r="AC359" s="31"/>
      <c r="AD359" s="31"/>
      <c r="AE359" s="31"/>
      <c r="AF359" s="31"/>
      <c r="AG359" s="31"/>
      <c r="AH359" s="31"/>
      <c r="AI359" s="31"/>
      <c r="AJ359" s="31"/>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row>
    <row r="360" spans="2:112" ht="33.75" customHeight="1">
      <c r="B360" s="25"/>
      <c r="C360" s="30"/>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31"/>
      <c r="AC360" s="31"/>
      <c r="AD360" s="31"/>
      <c r="AE360" s="31"/>
      <c r="AF360" s="31"/>
      <c r="AG360" s="31"/>
      <c r="AH360" s="31"/>
      <c r="AI360" s="31"/>
      <c r="AJ360" s="31"/>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row>
    <row r="361" spans="2:112" ht="33.75" customHeight="1">
      <c r="B361" s="25"/>
      <c r="C361" s="30"/>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31"/>
      <c r="AC361" s="31"/>
      <c r="AD361" s="31"/>
      <c r="AE361" s="31"/>
      <c r="AF361" s="31"/>
      <c r="AG361" s="31"/>
      <c r="AH361" s="31"/>
      <c r="AI361" s="31"/>
      <c r="AJ361" s="31"/>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row>
    <row r="362" spans="2:112" ht="33.75" customHeight="1">
      <c r="B362" s="25"/>
      <c r="C362" s="30"/>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31"/>
      <c r="AC362" s="31"/>
      <c r="AD362" s="31"/>
      <c r="AE362" s="31"/>
      <c r="AF362" s="31"/>
      <c r="AG362" s="31"/>
      <c r="AH362" s="31"/>
      <c r="AI362" s="31"/>
      <c r="AJ362" s="31"/>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row>
    <row r="363" spans="2:112" ht="33.75" customHeight="1">
      <c r="B363" s="25"/>
      <c r="C363" s="30"/>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31"/>
      <c r="AC363" s="31"/>
      <c r="AD363" s="31"/>
      <c r="AE363" s="31"/>
      <c r="AF363" s="31"/>
      <c r="AG363" s="31"/>
      <c r="AH363" s="31"/>
      <c r="AI363" s="31"/>
      <c r="AJ363" s="31"/>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row>
    <row r="364" spans="2:112" ht="33.75" customHeight="1">
      <c r="B364" s="25"/>
      <c r="C364" s="30"/>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31"/>
      <c r="AC364" s="31"/>
      <c r="AD364" s="31"/>
      <c r="AE364" s="31"/>
      <c r="AF364" s="31"/>
      <c r="AG364" s="31"/>
      <c r="AH364" s="31"/>
      <c r="AI364" s="31"/>
      <c r="AJ364" s="31"/>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row>
    <row r="365" spans="2:112" ht="33.75" customHeight="1">
      <c r="B365" s="25"/>
      <c r="C365" s="30"/>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31"/>
      <c r="AC365" s="31"/>
      <c r="AD365" s="31"/>
      <c r="AE365" s="31"/>
      <c r="AF365" s="31"/>
      <c r="AG365" s="31"/>
      <c r="AH365" s="31"/>
      <c r="AI365" s="31"/>
      <c r="AJ365" s="31"/>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row>
    <row r="366" spans="2:112" ht="33.75" customHeight="1">
      <c r="B366" s="25"/>
      <c r="C366" s="30"/>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31"/>
      <c r="AC366" s="31"/>
      <c r="AD366" s="31"/>
      <c r="AE366" s="31"/>
      <c r="AF366" s="31"/>
      <c r="AG366" s="31"/>
      <c r="AH366" s="31"/>
      <c r="AI366" s="31"/>
      <c r="AJ366" s="31"/>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row>
    <row r="367" spans="2:112" ht="33.75" customHeight="1">
      <c r="B367" s="25"/>
      <c r="C367" s="30"/>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31"/>
      <c r="AC367" s="31"/>
      <c r="AD367" s="31"/>
      <c r="AE367" s="31"/>
      <c r="AF367" s="31"/>
      <c r="AG367" s="31"/>
      <c r="AH367" s="31"/>
      <c r="AI367" s="31"/>
      <c r="AJ367" s="31"/>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row>
    <row r="368" spans="2:112" ht="33.75" customHeight="1">
      <c r="B368" s="25"/>
      <c r="C368" s="30"/>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31"/>
      <c r="AC368" s="31"/>
      <c r="AD368" s="31"/>
      <c r="AE368" s="31"/>
      <c r="AF368" s="31"/>
      <c r="AG368" s="31"/>
      <c r="AH368" s="31"/>
      <c r="AI368" s="31"/>
      <c r="AJ368" s="31"/>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row>
    <row r="369" spans="2:112" ht="33.75" customHeight="1">
      <c r="B369" s="25"/>
      <c r="C369" s="30"/>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31"/>
      <c r="AC369" s="31"/>
      <c r="AD369" s="31"/>
      <c r="AE369" s="31"/>
      <c r="AF369" s="31"/>
      <c r="AG369" s="31"/>
      <c r="AH369" s="31"/>
      <c r="AI369" s="31"/>
      <c r="AJ369" s="31"/>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row>
    <row r="370" spans="2:112" ht="33.75" customHeight="1">
      <c r="B370" s="25"/>
      <c r="C370" s="30"/>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31"/>
      <c r="AC370" s="31"/>
      <c r="AD370" s="31"/>
      <c r="AE370" s="31"/>
      <c r="AF370" s="31"/>
      <c r="AG370" s="31"/>
      <c r="AH370" s="31"/>
      <c r="AI370" s="31"/>
      <c r="AJ370" s="31"/>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row>
    <row r="371" spans="2:112" ht="33.75" customHeight="1">
      <c r="B371" s="25"/>
      <c r="C371" s="30"/>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31"/>
      <c r="AC371" s="31"/>
      <c r="AD371" s="31"/>
      <c r="AE371" s="31"/>
      <c r="AF371" s="31"/>
      <c r="AG371" s="31"/>
      <c r="AH371" s="31"/>
      <c r="AI371" s="31"/>
      <c r="AJ371" s="31"/>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row>
    <row r="372" spans="2:112" ht="33.75" customHeight="1">
      <c r="B372" s="25"/>
      <c r="C372" s="30"/>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31"/>
      <c r="AC372" s="31"/>
      <c r="AD372" s="31"/>
      <c r="AE372" s="31"/>
      <c r="AF372" s="31"/>
      <c r="AG372" s="31"/>
      <c r="AH372" s="31"/>
      <c r="AI372" s="31"/>
      <c r="AJ372" s="31"/>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row>
    <row r="373" spans="2:112" ht="33.75" customHeight="1">
      <c r="B373" s="25"/>
      <c r="C373" s="30"/>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31"/>
      <c r="AC373" s="31"/>
      <c r="AD373" s="31"/>
      <c r="AE373" s="31"/>
      <c r="AF373" s="31"/>
      <c r="AG373" s="31"/>
      <c r="AH373" s="31"/>
      <c r="AI373" s="31"/>
      <c r="AJ373" s="31"/>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row>
    <row r="374" spans="2:112" ht="33.75" customHeight="1">
      <c r="B374" s="25"/>
      <c r="C374" s="30"/>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31"/>
      <c r="AC374" s="31"/>
      <c r="AD374" s="31"/>
      <c r="AE374" s="31"/>
      <c r="AF374" s="31"/>
      <c r="AG374" s="31"/>
      <c r="AH374" s="31"/>
      <c r="AI374" s="31"/>
      <c r="AJ374" s="31"/>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row>
    <row r="375" spans="2:112" ht="33.75" customHeight="1">
      <c r="B375" s="25"/>
      <c r="C375" s="30"/>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31"/>
      <c r="AC375" s="31"/>
      <c r="AD375" s="31"/>
      <c r="AE375" s="31"/>
      <c r="AF375" s="31"/>
      <c r="AG375" s="31"/>
      <c r="AH375" s="31"/>
      <c r="AI375" s="31"/>
      <c r="AJ375" s="31"/>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row>
    <row r="376" spans="2:112" ht="33.75" customHeight="1">
      <c r="B376" s="25"/>
      <c r="C376" s="30"/>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31"/>
      <c r="AC376" s="31"/>
      <c r="AD376" s="31"/>
      <c r="AE376" s="31"/>
      <c r="AF376" s="31"/>
      <c r="AG376" s="31"/>
      <c r="AH376" s="31"/>
      <c r="AI376" s="31"/>
      <c r="AJ376" s="31"/>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row>
    <row r="377" spans="2:112" ht="33.75" customHeight="1">
      <c r="B377" s="25"/>
      <c r="C377" s="30"/>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31"/>
      <c r="AC377" s="31"/>
      <c r="AD377" s="31"/>
      <c r="AE377" s="31"/>
      <c r="AF377" s="31"/>
      <c r="AG377" s="31"/>
      <c r="AH377" s="31"/>
      <c r="AI377" s="31"/>
      <c r="AJ377" s="31"/>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row>
    <row r="378" spans="2:112" ht="33.75" customHeight="1">
      <c r="B378" s="25"/>
      <c r="C378" s="30"/>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31"/>
      <c r="AC378" s="31"/>
      <c r="AD378" s="31"/>
      <c r="AE378" s="31"/>
      <c r="AF378" s="31"/>
      <c r="AG378" s="31"/>
      <c r="AH378" s="31"/>
      <c r="AI378" s="31"/>
      <c r="AJ378" s="31"/>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row>
    <row r="379" spans="2:112" ht="33.75" customHeight="1">
      <c r="B379" s="25"/>
      <c r="C379" s="30"/>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31"/>
      <c r="AC379" s="31"/>
      <c r="AD379" s="31"/>
      <c r="AE379" s="31"/>
      <c r="AF379" s="31"/>
      <c r="AG379" s="31"/>
      <c r="AH379" s="31"/>
      <c r="AI379" s="31"/>
      <c r="AJ379" s="31"/>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row>
    <row r="380" spans="2:112" ht="33.75" customHeight="1">
      <c r="B380" s="25"/>
      <c r="C380" s="30"/>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31"/>
      <c r="AC380" s="31"/>
      <c r="AD380" s="31"/>
      <c r="AE380" s="31"/>
      <c r="AF380" s="31"/>
      <c r="AG380" s="31"/>
      <c r="AH380" s="31"/>
      <c r="AI380" s="31"/>
      <c r="AJ380" s="31"/>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row>
    <row r="381" spans="2:112" ht="33.75" customHeight="1">
      <c r="B381" s="25"/>
      <c r="C381" s="30"/>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31"/>
      <c r="AC381" s="31"/>
      <c r="AD381" s="31"/>
      <c r="AE381" s="31"/>
      <c r="AF381" s="31"/>
      <c r="AG381" s="31"/>
      <c r="AH381" s="31"/>
      <c r="AI381" s="31"/>
      <c r="AJ381" s="31"/>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row>
    <row r="382" spans="2:112" ht="33.75" customHeight="1">
      <c r="B382" s="25"/>
      <c r="C382" s="30"/>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31"/>
      <c r="AC382" s="31"/>
      <c r="AD382" s="31"/>
      <c r="AE382" s="31"/>
      <c r="AF382" s="31"/>
      <c r="AG382" s="31"/>
      <c r="AH382" s="31"/>
      <c r="AI382" s="31"/>
      <c r="AJ382" s="31"/>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row>
    <row r="383" spans="2:112" ht="33.75" customHeight="1">
      <c r="B383" s="25"/>
      <c r="C383" s="30"/>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31"/>
      <c r="AC383" s="31"/>
      <c r="AD383" s="31"/>
      <c r="AE383" s="31"/>
      <c r="AF383" s="31"/>
      <c r="AG383" s="31"/>
      <c r="AH383" s="31"/>
      <c r="AI383" s="31"/>
      <c r="AJ383" s="31"/>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row>
    <row r="384" spans="2:112" ht="33.75" customHeight="1">
      <c r="B384" s="25"/>
      <c r="C384" s="30"/>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31"/>
      <c r="AC384" s="31"/>
      <c r="AD384" s="31"/>
      <c r="AE384" s="31"/>
      <c r="AF384" s="31"/>
      <c r="AG384" s="31"/>
      <c r="AH384" s="31"/>
      <c r="AI384" s="31"/>
      <c r="AJ384" s="31"/>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row>
    <row r="385" spans="2:112" ht="33.75" customHeight="1">
      <c r="B385" s="25"/>
      <c r="C385" s="30"/>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31"/>
      <c r="AC385" s="31"/>
      <c r="AD385" s="31"/>
      <c r="AE385" s="31"/>
      <c r="AF385" s="31"/>
      <c r="AG385" s="31"/>
      <c r="AH385" s="31"/>
      <c r="AI385" s="31"/>
      <c r="AJ385" s="31"/>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row>
    <row r="386" spans="2:112" ht="33.75" customHeight="1">
      <c r="B386" s="25"/>
      <c r="C386" s="30"/>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31"/>
      <c r="AC386" s="31"/>
      <c r="AD386" s="31"/>
      <c r="AE386" s="31"/>
      <c r="AF386" s="31"/>
      <c r="AG386" s="31"/>
      <c r="AH386" s="31"/>
      <c r="AI386" s="31"/>
      <c r="AJ386" s="31"/>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row>
    <row r="387" spans="2:112" ht="33.75" customHeight="1">
      <c r="B387" s="25"/>
      <c r="C387" s="30"/>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31"/>
      <c r="AC387" s="31"/>
      <c r="AD387" s="31"/>
      <c r="AE387" s="31"/>
      <c r="AF387" s="31"/>
      <c r="AG387" s="31"/>
      <c r="AH387" s="31"/>
      <c r="AI387" s="31"/>
      <c r="AJ387" s="31"/>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row>
    <row r="388" spans="2:112" ht="33.75" customHeight="1">
      <c r="B388" s="25"/>
      <c r="C388" s="30"/>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31"/>
      <c r="AC388" s="31"/>
      <c r="AD388" s="31"/>
      <c r="AE388" s="31"/>
      <c r="AF388" s="31"/>
      <c r="AG388" s="31"/>
      <c r="AH388" s="31"/>
      <c r="AI388" s="31"/>
      <c r="AJ388" s="31"/>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row>
    <row r="389" spans="2:112" ht="33.75" customHeight="1">
      <c r="B389" s="25"/>
      <c r="C389" s="30"/>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31"/>
      <c r="AC389" s="31"/>
      <c r="AD389" s="31"/>
      <c r="AE389" s="31"/>
      <c r="AF389" s="31"/>
      <c r="AG389" s="31"/>
      <c r="AH389" s="31"/>
      <c r="AI389" s="31"/>
      <c r="AJ389" s="31"/>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row>
    <row r="390" spans="2:112" ht="33.75" customHeight="1">
      <c r="B390" s="25"/>
      <c r="C390" s="30"/>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31"/>
      <c r="AC390" s="31"/>
      <c r="AD390" s="31"/>
      <c r="AE390" s="31"/>
      <c r="AF390" s="31"/>
      <c r="AG390" s="31"/>
      <c r="AH390" s="31"/>
      <c r="AI390" s="31"/>
      <c r="AJ390" s="31"/>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row>
    <row r="391" spans="2:112" ht="33.75" customHeight="1">
      <c r="B391" s="25"/>
      <c r="C391" s="30"/>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31"/>
      <c r="AC391" s="31"/>
      <c r="AD391" s="31"/>
      <c r="AE391" s="31"/>
      <c r="AF391" s="31"/>
      <c r="AG391" s="31"/>
      <c r="AH391" s="31"/>
      <c r="AI391" s="31"/>
      <c r="AJ391" s="31"/>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row>
  </sheetData>
  <sheetProtection formatCells="0" formatColumns="0" formatRows="0" insertColumns="0" insertRows="0" deleteColumns="0" deleteRows="0"/>
  <mergeCells count="68">
    <mergeCell ref="G8:G9"/>
    <mergeCell ref="B30:B32"/>
    <mergeCell ref="B21:B23"/>
    <mergeCell ref="B24:B26"/>
    <mergeCell ref="B27:B29"/>
    <mergeCell ref="F7:F9"/>
    <mergeCell ref="B7:B9"/>
    <mergeCell ref="C7:C9"/>
    <mergeCell ref="B18:B20"/>
    <mergeCell ref="D7:D9"/>
    <mergeCell ref="E7:E9"/>
    <mergeCell ref="B10:B12"/>
    <mergeCell ref="C10:C12"/>
    <mergeCell ref="H8:H9"/>
    <mergeCell ref="M8:M9"/>
    <mergeCell ref="L8:L9"/>
    <mergeCell ref="K8:K9"/>
    <mergeCell ref="AA8:AA9"/>
    <mergeCell ref="U8:U9"/>
    <mergeCell ref="P8:P9"/>
    <mergeCell ref="T8:T9"/>
    <mergeCell ref="S8:S9"/>
    <mergeCell ref="J8:J9"/>
    <mergeCell ref="I8:I9"/>
    <mergeCell ref="N8:N9"/>
    <mergeCell ref="V8:V9"/>
    <mergeCell ref="W8:W9"/>
    <mergeCell ref="O8:O9"/>
    <mergeCell ref="Y8:Y9"/>
    <mergeCell ref="BS15:BU15"/>
    <mergeCell ref="AK14:AN14"/>
    <mergeCell ref="AO14:AR14"/>
    <mergeCell ref="BR7:BR9"/>
    <mergeCell ref="BQ8:BQ9"/>
    <mergeCell ref="AS14:AV14"/>
    <mergeCell ref="AW14:AZ14"/>
    <mergeCell ref="BA14:BD14"/>
    <mergeCell ref="BE14:BH14"/>
    <mergeCell ref="BI14:BL14"/>
    <mergeCell ref="BM14:BP14"/>
    <mergeCell ref="AJ8:AJ9"/>
    <mergeCell ref="X8:X9"/>
    <mergeCell ref="AE8:AE9"/>
    <mergeCell ref="AI8:AI9"/>
    <mergeCell ref="AC8:AC9"/>
    <mergeCell ref="AD8:AD9"/>
    <mergeCell ref="AB8:AB9"/>
    <mergeCell ref="Z8:Z9"/>
    <mergeCell ref="AF8:AF9"/>
    <mergeCell ref="AG8:AG9"/>
    <mergeCell ref="AH8:AH9"/>
    <mergeCell ref="CG15:CI15"/>
    <mergeCell ref="BX8:BX9"/>
    <mergeCell ref="BY8:BY9"/>
    <mergeCell ref="BZ15:CB15"/>
    <mergeCell ref="CE8:CE9"/>
    <mergeCell ref="CF8:CF9"/>
    <mergeCell ref="CL8:CL9"/>
    <mergeCell ref="CM8:CM9"/>
    <mergeCell ref="CT8:CT9"/>
    <mergeCell ref="CS8:CS9"/>
    <mergeCell ref="CN15:CP15"/>
    <mergeCell ref="CU15:CW15"/>
    <mergeCell ref="DH8:DH9"/>
    <mergeCell ref="DB15:DD15"/>
    <mergeCell ref="DG8:DG9"/>
    <mergeCell ref="CZ8:CZ9"/>
    <mergeCell ref="DA8:DA9"/>
  </mergeCells>
  <dataValidations disablePrompts="1" count="1">
    <dataValidation type="list" allowBlank="1" showInputMessage="1" showErrorMessage="1" sqref="AL10:AL11 AR11:BP11 BO13:BP13 AN11 AP11 BL13:BM13" xr:uid="{9753633B-A01C-4876-BCE8-D7F1B32BFC57}">
      <formula1>#REF!</formula1>
    </dataValidation>
  </dataValidations>
  <printOptions horizontalCentered="1" verticalCentered="1"/>
  <pageMargins left="0.31496062992125984" right="0.31496062992125984" top="0.35433070866141736" bottom="0.35433070866141736" header="0.31496062992125984" footer="0.31496062992125984"/>
  <pageSetup scale="47" orientation="landscape" r:id="rId1"/>
  <headerFooter>
    <oddFooter xml:space="preserve">&amp;LF-SDS-03 (VERSIÓN 9)&amp;C&amp;P&amp;RSubdirección Sectorial - Grupo CONPES </oddFooter>
  </headerFooter>
  <colBreaks count="1" manualBreakCount="1">
    <brk id="69" max="1048575" man="1"/>
  </colBreaks>
  <ignoredErrors>
    <ignoredError sqref="BW15 AK15 AP14:AR14 AM15:AR1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2"/>
  <sheetViews>
    <sheetView showGridLines="0" zoomScale="73" zoomScaleNormal="73" zoomScalePageLayoutView="95" workbookViewId="0">
      <selection activeCell="B12" sqref="B12:Y12"/>
    </sheetView>
  </sheetViews>
  <sheetFormatPr baseColWidth="10" defaultColWidth="11.42578125" defaultRowHeight="12.75"/>
  <cols>
    <col min="1" max="1" width="8.42578125" customWidth="1"/>
    <col min="2" max="2" width="27.7109375" customWidth="1"/>
    <col min="3" max="3" width="10.42578125" customWidth="1"/>
    <col min="4" max="4" width="7.28515625" customWidth="1"/>
  </cols>
  <sheetData>
    <row r="1" spans="2:25" ht="13.5" thickBot="1"/>
    <row r="2" spans="2:25" ht="31.5" customHeight="1">
      <c r="B2" s="125" t="s">
        <v>72</v>
      </c>
      <c r="C2" s="124"/>
      <c r="D2" s="124"/>
      <c r="E2" s="124"/>
      <c r="F2" s="124"/>
      <c r="G2" s="124"/>
      <c r="H2" s="124"/>
      <c r="I2" s="124"/>
      <c r="J2" s="124"/>
      <c r="K2" s="124"/>
      <c r="L2" s="124"/>
      <c r="M2" s="124"/>
      <c r="N2" s="124"/>
      <c r="O2" s="124"/>
      <c r="P2" s="124"/>
      <c r="Q2" s="124"/>
      <c r="R2" s="124"/>
      <c r="S2" s="124"/>
      <c r="T2" s="124"/>
      <c r="U2" s="124"/>
      <c r="V2" s="124"/>
      <c r="W2" s="124"/>
      <c r="X2" s="124"/>
      <c r="Y2" s="126"/>
    </row>
    <row r="3" spans="2:25" ht="20.25">
      <c r="B3" s="152" t="s">
        <v>16</v>
      </c>
      <c r="C3" s="147"/>
      <c r="D3" s="147"/>
      <c r="E3" s="147"/>
      <c r="F3" s="147"/>
      <c r="G3" s="147"/>
      <c r="H3" s="147"/>
      <c r="I3" s="149"/>
      <c r="J3" s="148" t="s">
        <v>73</v>
      </c>
      <c r="K3" s="150"/>
      <c r="L3" s="150"/>
      <c r="M3" s="150"/>
      <c r="N3" s="150"/>
      <c r="O3" s="150"/>
      <c r="P3" s="150"/>
      <c r="Q3" s="150"/>
      <c r="R3" s="150"/>
      <c r="S3" s="150"/>
      <c r="T3" s="150"/>
      <c r="U3" s="150"/>
      <c r="V3" s="150"/>
      <c r="W3" s="150"/>
      <c r="X3" s="150"/>
      <c r="Y3" s="151"/>
    </row>
    <row r="4" spans="2:25" ht="36" customHeight="1">
      <c r="B4" s="326" t="s">
        <v>74</v>
      </c>
      <c r="C4" s="328" t="s">
        <v>75</v>
      </c>
      <c r="D4" s="324" t="s">
        <v>34</v>
      </c>
      <c r="E4" s="325"/>
      <c r="F4" s="330" t="s">
        <v>76</v>
      </c>
      <c r="G4" s="330" t="s">
        <v>77</v>
      </c>
      <c r="H4" s="330" t="s">
        <v>78</v>
      </c>
      <c r="I4" s="330" t="s">
        <v>79</v>
      </c>
      <c r="J4" s="83" t="s">
        <v>80</v>
      </c>
      <c r="K4" s="121"/>
      <c r="L4" s="83" t="s">
        <v>81</v>
      </c>
      <c r="M4" s="121"/>
      <c r="N4" s="83" t="s">
        <v>82</v>
      </c>
      <c r="O4" s="121"/>
      <c r="P4" s="83" t="s">
        <v>83</v>
      </c>
      <c r="Q4" s="121"/>
      <c r="R4" s="83" t="s">
        <v>84</v>
      </c>
      <c r="S4" s="121"/>
      <c r="T4" s="83" t="s">
        <v>85</v>
      </c>
      <c r="U4" s="121"/>
      <c r="V4" s="83" t="s">
        <v>86</v>
      </c>
      <c r="W4" s="121"/>
      <c r="X4" s="83" t="s">
        <v>87</v>
      </c>
      <c r="Y4" s="127"/>
    </row>
    <row r="5" spans="2:25" ht="24" customHeight="1">
      <c r="B5" s="327"/>
      <c r="C5" s="329"/>
      <c r="D5" s="69" t="s">
        <v>88</v>
      </c>
      <c r="E5" s="69" t="s">
        <v>45</v>
      </c>
      <c r="F5" s="331"/>
      <c r="G5" s="331"/>
      <c r="H5" s="331"/>
      <c r="I5" s="331"/>
      <c r="J5" s="229" t="s">
        <v>89</v>
      </c>
      <c r="K5" s="229" t="s">
        <v>90</v>
      </c>
      <c r="L5" s="229" t="s">
        <v>89</v>
      </c>
      <c r="M5" s="229" t="s">
        <v>90</v>
      </c>
      <c r="N5" s="229" t="s">
        <v>91</v>
      </c>
      <c r="O5" s="229" t="s">
        <v>92</v>
      </c>
      <c r="P5" s="229" t="s">
        <v>91</v>
      </c>
      <c r="Q5" s="229" t="s">
        <v>92</v>
      </c>
      <c r="R5" s="229" t="s">
        <v>93</v>
      </c>
      <c r="S5" s="229" t="s">
        <v>94</v>
      </c>
      <c r="T5" s="229" t="s">
        <v>93</v>
      </c>
      <c r="U5" s="229" t="s">
        <v>94</v>
      </c>
      <c r="V5" s="229" t="s">
        <v>95</v>
      </c>
      <c r="W5" s="229" t="s">
        <v>96</v>
      </c>
      <c r="X5" s="229" t="s">
        <v>95</v>
      </c>
      <c r="Y5" s="128" t="s">
        <v>96</v>
      </c>
    </row>
    <row r="6" spans="2:25" ht="24" customHeight="1">
      <c r="B6" s="66" t="s">
        <v>97</v>
      </c>
      <c r="C6" s="65"/>
      <c r="D6" s="70"/>
      <c r="E6" s="70"/>
      <c r="F6" s="70"/>
      <c r="G6" s="70"/>
      <c r="H6" s="70"/>
      <c r="I6" s="70"/>
      <c r="J6" s="11"/>
      <c r="K6" s="11"/>
      <c r="L6" s="11"/>
      <c r="M6" s="11"/>
      <c r="N6" s="11"/>
      <c r="O6" s="11"/>
      <c r="P6" s="11"/>
      <c r="Q6" s="11"/>
      <c r="R6" s="11"/>
      <c r="S6" s="11"/>
      <c r="T6" s="11"/>
      <c r="U6" s="11"/>
      <c r="V6" s="11"/>
      <c r="W6" s="11"/>
      <c r="X6" s="11"/>
      <c r="Y6" s="13"/>
    </row>
    <row r="7" spans="2:25" ht="24" customHeight="1">
      <c r="B7" s="66" t="s">
        <v>98</v>
      </c>
      <c r="C7" s="65"/>
      <c r="D7" s="70"/>
      <c r="E7" s="70"/>
      <c r="F7" s="70"/>
      <c r="G7" s="70"/>
      <c r="H7" s="70"/>
      <c r="I7" s="70"/>
      <c r="J7" s="11"/>
      <c r="K7" s="11"/>
      <c r="L7" s="11"/>
      <c r="M7" s="11"/>
      <c r="N7" s="11"/>
      <c r="O7" s="11"/>
      <c r="P7" s="11"/>
      <c r="Q7" s="11"/>
      <c r="R7" s="11"/>
      <c r="S7" s="11"/>
      <c r="T7" s="11"/>
      <c r="U7" s="11"/>
      <c r="V7" s="11"/>
      <c r="W7" s="11"/>
      <c r="X7" s="11"/>
      <c r="Y7" s="13"/>
    </row>
    <row r="8" spans="2:25" ht="24" customHeight="1">
      <c r="B8" s="66" t="s">
        <v>99</v>
      </c>
      <c r="C8" s="65"/>
      <c r="D8" s="70"/>
      <c r="E8" s="70"/>
      <c r="F8" s="70"/>
      <c r="G8" s="70"/>
      <c r="H8" s="70"/>
      <c r="I8" s="70"/>
      <c r="J8" s="11"/>
      <c r="K8" s="11"/>
      <c r="L8" s="11"/>
      <c r="M8" s="11"/>
      <c r="N8" s="11"/>
      <c r="O8" s="11"/>
      <c r="P8" s="11"/>
      <c r="Q8" s="11"/>
      <c r="R8" s="11"/>
      <c r="S8" s="11"/>
      <c r="T8" s="11"/>
      <c r="U8" s="11"/>
      <c r="V8" s="11"/>
      <c r="W8" s="11"/>
      <c r="X8" s="11"/>
      <c r="Y8" s="13"/>
    </row>
    <row r="9" spans="2:25" ht="24" customHeight="1" thickBot="1">
      <c r="B9" s="67" t="s">
        <v>100</v>
      </c>
      <c r="C9" s="68"/>
      <c r="D9" s="71"/>
      <c r="E9" s="71"/>
      <c r="F9" s="71"/>
      <c r="G9" s="71"/>
      <c r="H9" s="71"/>
      <c r="I9" s="71"/>
      <c r="J9" s="19"/>
      <c r="K9" s="19"/>
      <c r="L9" s="19"/>
      <c r="M9" s="19"/>
      <c r="N9" s="19"/>
      <c r="O9" s="19"/>
      <c r="P9" s="19"/>
      <c r="Q9" s="19"/>
      <c r="R9" s="19"/>
      <c r="S9" s="19"/>
      <c r="T9" s="19"/>
      <c r="U9" s="19"/>
      <c r="V9" s="19"/>
      <c r="W9" s="19"/>
      <c r="X9" s="19"/>
      <c r="Y9" s="20"/>
    </row>
    <row r="10" spans="2:25">
      <c r="B10" s="37"/>
      <c r="C10" s="37"/>
      <c r="D10" s="37"/>
      <c r="E10" s="37"/>
      <c r="F10" s="37"/>
      <c r="G10" s="37"/>
      <c r="H10" s="37"/>
      <c r="I10" s="37"/>
    </row>
    <row r="11" spans="2:25">
      <c r="B11" s="37"/>
      <c r="C11" s="37"/>
      <c r="D11" s="37"/>
      <c r="E11" s="37"/>
      <c r="F11" s="37"/>
      <c r="G11" s="37"/>
      <c r="H11" s="37"/>
      <c r="I11" s="37"/>
    </row>
    <row r="12" spans="2:25" s="227" customFormat="1" ht="37.5" customHeight="1">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row>
  </sheetData>
  <mergeCells count="8">
    <mergeCell ref="B12:Y12"/>
    <mergeCell ref="D4:E4"/>
    <mergeCell ref="B4:B5"/>
    <mergeCell ref="C4:C5"/>
    <mergeCell ref="H4:H5"/>
    <mergeCell ref="I4:I5"/>
    <mergeCell ref="F4:F5"/>
    <mergeCell ref="G4:G5"/>
  </mergeCells>
  <pageMargins left="0.70866141732283472" right="0.70866141732283472" top="0.74803149606299213" bottom="0.74803149606299213" header="0.31496062992125984" footer="0.31496062992125984"/>
  <pageSetup scale="42" orientation="landscape" r:id="rId1"/>
  <headerFooter>
    <oddFooter xml:space="preserve">&amp;LF-SDS-03 (VERSIÓN 9)&amp;C&amp;P&amp;RSubdirección Sectorial - Grupo CONPES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showWhiteSpace="0" zoomScale="96" zoomScaleNormal="96" zoomScaleSheetLayoutView="30" zoomScalePageLayoutView="96" workbookViewId="0">
      <selection activeCell="C1" sqref="C1"/>
    </sheetView>
  </sheetViews>
  <sheetFormatPr baseColWidth="10" defaultColWidth="10.85546875" defaultRowHeight="15"/>
  <cols>
    <col min="1" max="1" width="20.5703125" style="90" customWidth="1"/>
    <col min="2" max="2" width="28.140625" style="90" customWidth="1"/>
    <col min="3" max="3" width="19.42578125" style="90" customWidth="1"/>
    <col min="4" max="4" width="15" style="90" customWidth="1"/>
    <col min="5" max="5" width="15.42578125" style="90" customWidth="1"/>
    <col min="6" max="6" width="12.42578125" style="90" customWidth="1"/>
    <col min="7" max="7" width="13.28515625" style="90" customWidth="1"/>
    <col min="8" max="8" width="18.28515625" style="90" customWidth="1"/>
    <col min="9" max="9" width="12.28515625" style="90" customWidth="1"/>
    <col min="10" max="10" width="12" style="90" customWidth="1"/>
    <col min="11" max="12" width="13.28515625" style="90" customWidth="1"/>
    <col min="13" max="13" width="4.42578125" style="90" customWidth="1"/>
    <col min="14" max="14" width="4" style="90" customWidth="1"/>
    <col min="15" max="16384" width="10.85546875" style="90"/>
  </cols>
  <sheetData>
    <row r="1" spans="1:14" ht="45" customHeight="1">
      <c r="A1" s="181"/>
      <c r="B1" s="144" t="s">
        <v>101</v>
      </c>
      <c r="C1" s="145"/>
      <c r="D1" s="145"/>
      <c r="E1" s="145"/>
      <c r="F1" s="145"/>
      <c r="G1" s="145"/>
      <c r="H1" s="145"/>
      <c r="I1" s="145"/>
      <c r="J1" s="145"/>
      <c r="K1" s="145"/>
      <c r="L1" s="145"/>
      <c r="M1" s="146"/>
      <c r="N1" s="91"/>
    </row>
    <row r="2" spans="1:14" ht="39.75" customHeight="1">
      <c r="A2" s="365" t="s">
        <v>102</v>
      </c>
      <c r="B2" s="234" t="s">
        <v>74</v>
      </c>
      <c r="C2" s="332"/>
      <c r="D2" s="333"/>
      <c r="E2" s="333"/>
      <c r="F2" s="333"/>
      <c r="G2" s="333"/>
      <c r="H2" s="333"/>
      <c r="I2" s="333"/>
      <c r="J2" s="333"/>
      <c r="K2" s="333"/>
      <c r="L2" s="333"/>
      <c r="M2" s="334"/>
      <c r="N2" s="91"/>
    </row>
    <row r="3" spans="1:14" ht="66" customHeight="1">
      <c r="A3" s="366"/>
      <c r="B3" s="192" t="s">
        <v>103</v>
      </c>
      <c r="C3" s="355"/>
      <c r="D3" s="356"/>
      <c r="E3" s="356"/>
      <c r="F3" s="356"/>
      <c r="G3" s="356"/>
      <c r="H3" s="356"/>
      <c r="I3" s="356"/>
      <c r="J3" s="356"/>
      <c r="K3" s="356"/>
      <c r="L3" s="356"/>
      <c r="M3" s="357"/>
      <c r="N3" s="91"/>
    </row>
    <row r="4" spans="1:14" s="102" customFormat="1" ht="36" customHeight="1">
      <c r="A4" s="366"/>
      <c r="B4" s="193" t="s">
        <v>104</v>
      </c>
      <c r="C4" s="187"/>
      <c r="D4" s="188"/>
      <c r="E4" s="188"/>
      <c r="F4" s="188"/>
      <c r="G4" s="188"/>
      <c r="H4" s="188"/>
      <c r="I4" s="188"/>
      <c r="J4" s="188"/>
      <c r="K4" s="188"/>
      <c r="L4" s="188"/>
      <c r="M4" s="197"/>
    </row>
    <row r="5" spans="1:14" s="102" customFormat="1" ht="18">
      <c r="A5" s="366"/>
      <c r="B5" s="194" t="s">
        <v>9</v>
      </c>
      <c r="C5" s="187"/>
      <c r="D5" s="188"/>
      <c r="E5" s="188"/>
      <c r="F5" s="188"/>
      <c r="G5" s="188"/>
      <c r="H5" s="188"/>
      <c r="I5" s="188"/>
      <c r="J5" s="188"/>
      <c r="K5" s="188"/>
      <c r="L5" s="188"/>
      <c r="M5" s="197"/>
    </row>
    <row r="6" spans="1:14" s="102" customFormat="1" ht="18">
      <c r="A6" s="366"/>
      <c r="B6" s="193" t="s">
        <v>105</v>
      </c>
      <c r="C6" s="187"/>
      <c r="D6" s="188"/>
      <c r="E6" s="188"/>
      <c r="F6" s="188"/>
      <c r="G6" s="188"/>
      <c r="H6" s="188"/>
      <c r="I6" s="188"/>
      <c r="J6" s="188"/>
      <c r="K6" s="188"/>
      <c r="L6" s="188"/>
      <c r="M6" s="197"/>
    </row>
    <row r="7" spans="1:14" ht="18">
      <c r="A7" s="366"/>
      <c r="B7" s="194" t="s">
        <v>106</v>
      </c>
      <c r="C7" s="92"/>
      <c r="D7" s="93"/>
      <c r="E7" s="93"/>
      <c r="F7" s="93"/>
      <c r="G7" s="93"/>
      <c r="H7" s="94" t="s">
        <v>24</v>
      </c>
      <c r="I7" s="92"/>
      <c r="J7" s="93"/>
      <c r="K7" s="93"/>
      <c r="L7" s="93"/>
      <c r="M7" s="95"/>
      <c r="N7" s="91"/>
    </row>
    <row r="8" spans="1:14" ht="71.25" customHeight="1">
      <c r="A8" s="367"/>
      <c r="B8" s="192" t="s">
        <v>107</v>
      </c>
      <c r="C8" s="332"/>
      <c r="D8" s="333"/>
      <c r="E8" s="333"/>
      <c r="F8" s="333"/>
      <c r="G8" s="333"/>
      <c r="H8" s="333"/>
      <c r="I8" s="333"/>
      <c r="J8" s="333"/>
      <c r="K8" s="333"/>
      <c r="L8" s="333"/>
      <c r="M8" s="334"/>
      <c r="N8" s="91"/>
    </row>
    <row r="9" spans="1:14" ht="18">
      <c r="A9" s="368" t="s">
        <v>108</v>
      </c>
      <c r="B9" s="192" t="s">
        <v>32</v>
      </c>
      <c r="C9" s="370"/>
      <c r="D9" s="371"/>
      <c r="E9" s="371"/>
      <c r="F9" s="371"/>
      <c r="G9" s="371"/>
      <c r="H9" s="371"/>
      <c r="I9" s="371"/>
      <c r="J9" s="371"/>
      <c r="K9" s="371"/>
      <c r="L9" s="371"/>
      <c r="M9" s="372"/>
      <c r="N9" s="91"/>
    </row>
    <row r="10" spans="1:14" ht="22.5" customHeight="1">
      <c r="A10" s="360"/>
      <c r="B10" s="373" t="s">
        <v>109</v>
      </c>
      <c r="C10" s="96"/>
      <c r="D10" s="97"/>
      <c r="E10" s="97"/>
      <c r="F10" s="97"/>
      <c r="G10" s="97"/>
      <c r="H10" s="97"/>
      <c r="I10" s="97"/>
      <c r="J10" s="97"/>
      <c r="K10" s="97"/>
      <c r="L10" s="97"/>
      <c r="M10" s="98"/>
      <c r="N10" s="91"/>
    </row>
    <row r="11" spans="1:14" ht="11.25" customHeight="1">
      <c r="A11" s="360"/>
      <c r="B11" s="335"/>
      <c r="C11" s="99"/>
      <c r="D11" s="100"/>
      <c r="E11" s="242"/>
      <c r="F11" s="100"/>
      <c r="G11" s="242"/>
      <c r="H11" s="100"/>
      <c r="I11" s="242"/>
      <c r="J11" s="100"/>
      <c r="K11" s="242"/>
      <c r="L11" s="242"/>
      <c r="M11" s="117"/>
      <c r="N11" s="91"/>
    </row>
    <row r="12" spans="1:14" s="102" customFormat="1" ht="18">
      <c r="A12" s="360"/>
      <c r="B12" s="335"/>
      <c r="C12" s="103" t="s">
        <v>110</v>
      </c>
      <c r="D12" s="104"/>
      <c r="E12" s="105" t="s">
        <v>111</v>
      </c>
      <c r="F12" s="104"/>
      <c r="G12" s="105" t="s">
        <v>112</v>
      </c>
      <c r="H12" s="104"/>
      <c r="I12" s="105" t="s">
        <v>113</v>
      </c>
      <c r="J12" s="104"/>
      <c r="K12" s="105" t="s">
        <v>114</v>
      </c>
      <c r="L12" s="189"/>
      <c r="M12" s="190"/>
      <c r="N12" s="91"/>
    </row>
    <row r="13" spans="1:14" s="102" customFormat="1" ht="18">
      <c r="A13" s="360"/>
      <c r="B13" s="335"/>
      <c r="C13" s="103" t="s">
        <v>115</v>
      </c>
      <c r="D13" s="106"/>
      <c r="E13" s="105" t="s">
        <v>116</v>
      </c>
      <c r="F13" s="106"/>
      <c r="G13" s="105" t="s">
        <v>117</v>
      </c>
      <c r="H13" s="106"/>
      <c r="I13" s="105" t="s">
        <v>118</v>
      </c>
      <c r="J13" s="106"/>
      <c r="K13" s="105" t="s">
        <v>119</v>
      </c>
      <c r="L13" s="189"/>
      <c r="M13" s="190"/>
      <c r="N13" s="91"/>
    </row>
    <row r="14" spans="1:14" s="102" customFormat="1" ht="18.75">
      <c r="A14" s="360"/>
      <c r="B14" s="335"/>
      <c r="C14" s="103" t="s">
        <v>120</v>
      </c>
      <c r="D14" s="106"/>
      <c r="E14" s="105" t="s">
        <v>121</v>
      </c>
      <c r="F14" s="374"/>
      <c r="G14" s="374"/>
      <c r="H14" s="374"/>
      <c r="I14" s="374"/>
      <c r="J14" s="374"/>
      <c r="K14" s="374"/>
      <c r="L14" s="374"/>
      <c r="M14" s="375"/>
      <c r="N14" s="91"/>
    </row>
    <row r="15" spans="1:14" s="102" customFormat="1" ht="18">
      <c r="A15" s="360"/>
      <c r="B15" s="336"/>
      <c r="C15" s="337"/>
      <c r="D15" s="338"/>
      <c r="E15" s="338"/>
      <c r="F15" s="338"/>
      <c r="G15" s="338"/>
      <c r="H15" s="338"/>
      <c r="I15" s="338"/>
      <c r="J15" s="338"/>
      <c r="K15" s="338"/>
      <c r="L15" s="338"/>
      <c r="M15" s="339"/>
      <c r="N15" s="91"/>
    </row>
    <row r="16" spans="1:14" ht="13.5" customHeight="1">
      <c r="A16" s="360"/>
      <c r="B16" s="335" t="s">
        <v>122</v>
      </c>
      <c r="C16" s="107"/>
      <c r="D16" s="240"/>
      <c r="E16" s="240"/>
      <c r="F16" s="240"/>
      <c r="G16" s="240"/>
      <c r="H16" s="240"/>
      <c r="I16" s="240"/>
      <c r="J16" s="240"/>
      <c r="K16" s="240"/>
      <c r="L16" s="240"/>
      <c r="M16" s="108"/>
      <c r="N16" s="91"/>
    </row>
    <row r="17" spans="1:14" ht="18">
      <c r="A17" s="360"/>
      <c r="B17" s="335"/>
      <c r="C17" s="109" t="s">
        <v>123</v>
      </c>
      <c r="D17" s="110"/>
      <c r="E17" s="240"/>
      <c r="F17" s="111" t="s">
        <v>124</v>
      </c>
      <c r="G17" s="106"/>
      <c r="H17" s="240"/>
      <c r="I17" s="111" t="s">
        <v>125</v>
      </c>
      <c r="J17" s="112"/>
      <c r="K17" s="113"/>
      <c r="L17" s="191"/>
      <c r="M17" s="108"/>
      <c r="N17" s="91"/>
    </row>
    <row r="18" spans="1:14" ht="18">
      <c r="A18" s="360"/>
      <c r="B18" s="336"/>
      <c r="C18" s="337"/>
      <c r="D18" s="338"/>
      <c r="E18" s="338"/>
      <c r="F18" s="338"/>
      <c r="G18" s="338"/>
      <c r="H18" s="338"/>
      <c r="I18" s="338"/>
      <c r="J18" s="338"/>
      <c r="K18" s="338"/>
      <c r="L18" s="338"/>
      <c r="M18" s="339"/>
      <c r="N18" s="91"/>
    </row>
    <row r="19" spans="1:14" ht="18">
      <c r="A19" s="360"/>
      <c r="B19" s="335" t="s">
        <v>126</v>
      </c>
      <c r="C19" s="232"/>
      <c r="D19" s="235"/>
      <c r="E19" s="235"/>
      <c r="F19" s="235"/>
      <c r="G19" s="235"/>
      <c r="H19" s="235"/>
      <c r="I19" s="235"/>
      <c r="J19" s="235"/>
      <c r="K19" s="235"/>
      <c r="L19" s="235"/>
      <c r="M19" s="114"/>
      <c r="N19" s="91"/>
    </row>
    <row r="20" spans="1:14" ht="18.75">
      <c r="A20" s="360"/>
      <c r="B20" s="335"/>
      <c r="C20" s="115"/>
      <c r="D20" s="133" t="s">
        <v>37</v>
      </c>
      <c r="E20" s="133"/>
      <c r="F20" s="133" t="s">
        <v>38</v>
      </c>
      <c r="G20" s="133"/>
      <c r="H20" s="132" t="s">
        <v>39</v>
      </c>
      <c r="I20" s="132"/>
      <c r="J20" s="132" t="s">
        <v>127</v>
      </c>
      <c r="K20" s="133"/>
      <c r="L20" s="133" t="s">
        <v>128</v>
      </c>
      <c r="M20" s="117"/>
      <c r="N20" s="91"/>
    </row>
    <row r="21" spans="1:14" ht="18.75">
      <c r="A21" s="360"/>
      <c r="B21" s="335"/>
      <c r="C21" s="115"/>
      <c r="D21" s="134"/>
      <c r="E21" s="136"/>
      <c r="F21" s="137"/>
      <c r="G21" s="135"/>
      <c r="H21" s="138"/>
      <c r="I21" s="139"/>
      <c r="J21" s="140"/>
      <c r="K21" s="135"/>
      <c r="L21" s="242"/>
      <c r="M21" s="117"/>
      <c r="N21" s="91"/>
    </row>
    <row r="22" spans="1:14" ht="18.75">
      <c r="A22" s="360"/>
      <c r="B22" s="335"/>
      <c r="C22" s="115"/>
      <c r="D22" s="236"/>
      <c r="E22" s="242"/>
      <c r="F22" s="242"/>
      <c r="G22" s="123"/>
      <c r="H22" s="242"/>
      <c r="I22" s="122"/>
      <c r="J22" s="122"/>
      <c r="K22" s="242"/>
      <c r="L22" s="242"/>
      <c r="M22" s="117"/>
      <c r="N22" s="91"/>
    </row>
    <row r="23" spans="1:14" ht="36">
      <c r="A23" s="360"/>
      <c r="B23" s="192" t="s">
        <v>129</v>
      </c>
      <c r="C23" s="332"/>
      <c r="D23" s="333"/>
      <c r="E23" s="333"/>
      <c r="F23" s="333"/>
      <c r="G23" s="333"/>
      <c r="H23" s="333"/>
      <c r="I23" s="333"/>
      <c r="J23" s="333"/>
      <c r="K23" s="333"/>
      <c r="L23" s="333"/>
      <c r="M23" s="334"/>
      <c r="N23" s="91"/>
    </row>
    <row r="24" spans="1:14" ht="53.25" customHeight="1">
      <c r="A24" s="360"/>
      <c r="B24" s="192" t="s">
        <v>130</v>
      </c>
      <c r="C24" s="332"/>
      <c r="D24" s="333"/>
      <c r="E24" s="333"/>
      <c r="F24" s="333"/>
      <c r="G24" s="333"/>
      <c r="H24" s="333"/>
      <c r="I24" s="333"/>
      <c r="J24" s="333"/>
      <c r="K24" s="333"/>
      <c r="L24" s="333"/>
      <c r="M24" s="334"/>
      <c r="N24" s="91"/>
    </row>
    <row r="25" spans="1:14" ht="18.75" customHeight="1">
      <c r="A25" s="360"/>
      <c r="B25" s="192" t="s">
        <v>131</v>
      </c>
      <c r="C25" s="332"/>
      <c r="D25" s="333"/>
      <c r="E25" s="333"/>
      <c r="F25" s="333"/>
      <c r="G25" s="333"/>
      <c r="H25" s="333"/>
      <c r="I25" s="333"/>
      <c r="J25" s="333"/>
      <c r="K25" s="333"/>
      <c r="L25" s="333"/>
      <c r="M25" s="334"/>
      <c r="N25" s="91"/>
    </row>
    <row r="26" spans="1:14" ht="18">
      <c r="A26" s="369"/>
      <c r="B26" s="192" t="s">
        <v>132</v>
      </c>
      <c r="C26" s="332"/>
      <c r="D26" s="333"/>
      <c r="E26" s="333"/>
      <c r="F26" s="333"/>
      <c r="G26" s="333"/>
      <c r="H26" s="333"/>
      <c r="I26" s="333"/>
      <c r="J26" s="333"/>
      <c r="K26" s="333"/>
      <c r="L26" s="333"/>
      <c r="M26" s="334"/>
      <c r="N26" s="91"/>
    </row>
    <row r="27" spans="1:14" ht="18">
      <c r="A27" s="360" t="s">
        <v>133</v>
      </c>
      <c r="B27" s="335" t="s">
        <v>134</v>
      </c>
      <c r="C27" s="129"/>
      <c r="D27" s="241"/>
      <c r="E27" s="241"/>
      <c r="F27" s="241"/>
      <c r="G27" s="241"/>
      <c r="H27" s="241"/>
      <c r="I27" s="241"/>
      <c r="J27" s="241"/>
      <c r="K27" s="241"/>
      <c r="L27" s="241"/>
      <c r="M27" s="130"/>
      <c r="N27" s="91"/>
    </row>
    <row r="28" spans="1:14" ht="18">
      <c r="A28" s="360"/>
      <c r="B28" s="335"/>
      <c r="C28" s="241"/>
      <c r="D28" s="133" t="s">
        <v>37</v>
      </c>
      <c r="E28" s="133"/>
      <c r="F28" s="133" t="s">
        <v>38</v>
      </c>
      <c r="G28" s="133"/>
      <c r="H28" s="133" t="s">
        <v>39</v>
      </c>
      <c r="I28" s="133"/>
      <c r="J28" s="133" t="s">
        <v>127</v>
      </c>
      <c r="K28" s="133"/>
      <c r="L28" s="241"/>
      <c r="M28" s="130"/>
      <c r="N28" s="91"/>
    </row>
    <row r="29" spans="1:14" ht="36">
      <c r="A29" s="360"/>
      <c r="B29" s="335"/>
      <c r="C29" s="143"/>
      <c r="D29" s="116" t="s">
        <v>135</v>
      </c>
      <c r="E29" s="131" t="s">
        <v>136</v>
      </c>
      <c r="F29" s="116" t="s">
        <v>135</v>
      </c>
      <c r="G29" s="131" t="s">
        <v>136</v>
      </c>
      <c r="H29" s="116" t="s">
        <v>135</v>
      </c>
      <c r="I29" s="131" t="s">
        <v>136</v>
      </c>
      <c r="J29" s="116" t="s">
        <v>135</v>
      </c>
      <c r="K29" s="116" t="s">
        <v>136</v>
      </c>
      <c r="L29" s="133"/>
      <c r="M29" s="117"/>
      <c r="N29" s="91"/>
    </row>
    <row r="30" spans="1:14" ht="18.75">
      <c r="A30" s="360"/>
      <c r="B30" s="335"/>
      <c r="C30" s="123" t="s">
        <v>134</v>
      </c>
      <c r="D30" s="118"/>
      <c r="E30" s="118"/>
      <c r="F30" s="119"/>
      <c r="G30" s="118"/>
      <c r="H30" s="141"/>
      <c r="I30" s="142"/>
      <c r="J30" s="142"/>
      <c r="K30" s="118"/>
      <c r="L30" s="242"/>
      <c r="M30" s="117"/>
      <c r="N30" s="91"/>
    </row>
    <row r="31" spans="1:14" ht="18">
      <c r="A31" s="360"/>
      <c r="B31" s="335"/>
      <c r="C31" s="123" t="s">
        <v>54</v>
      </c>
      <c r="D31" s="118" t="str">
        <f>IF(D21="","",D30/$D$21)</f>
        <v/>
      </c>
      <c r="E31" s="118" t="str">
        <f>IF(E21="","",E30/$D$21)</f>
        <v/>
      </c>
      <c r="F31" s="118" t="str">
        <f>IF(F21="","",F30/$F$21)</f>
        <v/>
      </c>
      <c r="G31" s="118" t="str">
        <f>IF(G21="","",G30/$F$21)</f>
        <v/>
      </c>
      <c r="H31" s="118" t="str">
        <f>IF(H21="","",H30/$H$21)</f>
        <v/>
      </c>
      <c r="I31" s="118" t="str">
        <f>IF(I21="","",I30/$H$21)</f>
        <v/>
      </c>
      <c r="J31" s="118" t="str">
        <f>IF(J21="","",J30/$J$21)</f>
        <v/>
      </c>
      <c r="K31" s="118" t="str">
        <f>IF(K21="","",K30/$J$21)</f>
        <v/>
      </c>
      <c r="L31" s="242"/>
      <c r="M31" s="117"/>
      <c r="N31" s="91"/>
    </row>
    <row r="32" spans="1:14" ht="18">
      <c r="A32" s="360"/>
      <c r="B32" s="335"/>
      <c r="C32" s="123"/>
      <c r="D32" s="100"/>
      <c r="E32" s="100"/>
      <c r="F32" s="100"/>
      <c r="G32" s="100"/>
      <c r="H32" s="100"/>
      <c r="I32" s="100"/>
      <c r="J32" s="100"/>
      <c r="K32" s="100"/>
      <c r="L32" s="242"/>
      <c r="M32" s="117"/>
      <c r="N32" s="91"/>
    </row>
    <row r="33" spans="1:14" ht="21.75" customHeight="1">
      <c r="A33" s="360"/>
      <c r="B33" s="335"/>
      <c r="C33" s="235" t="s">
        <v>137</v>
      </c>
      <c r="D33" s="118"/>
      <c r="E33" s="118"/>
      <c r="F33" s="118"/>
      <c r="G33" s="118"/>
      <c r="H33" s="118"/>
      <c r="I33" s="118"/>
      <c r="J33" s="118"/>
      <c r="K33" s="118"/>
      <c r="L33" s="242"/>
      <c r="M33" s="117"/>
      <c r="N33" s="91"/>
    </row>
    <row r="34" spans="1:14" ht="18">
      <c r="A34" s="360"/>
      <c r="B34" s="336"/>
      <c r="C34" s="120"/>
      <c r="D34" s="100"/>
      <c r="E34" s="100"/>
      <c r="F34" s="100"/>
      <c r="G34" s="100"/>
      <c r="H34" s="100"/>
      <c r="I34" s="100"/>
      <c r="J34" s="100"/>
      <c r="K34" s="100"/>
      <c r="L34" s="100"/>
      <c r="M34" s="101"/>
      <c r="N34" s="91"/>
    </row>
    <row r="35" spans="1:14" ht="18">
      <c r="A35" s="360"/>
      <c r="B35" s="345" t="s">
        <v>138</v>
      </c>
      <c r="C35" s="353" t="s">
        <v>139</v>
      </c>
      <c r="D35" s="354"/>
      <c r="E35" s="355"/>
      <c r="F35" s="356"/>
      <c r="G35" s="356"/>
      <c r="H35" s="356"/>
      <c r="I35" s="356"/>
      <c r="J35" s="356"/>
      <c r="K35" s="356"/>
      <c r="L35" s="356"/>
      <c r="M35" s="357"/>
      <c r="N35" s="91"/>
    </row>
    <row r="36" spans="1:14" ht="18" customHeight="1">
      <c r="A36" s="360"/>
      <c r="B36" s="346"/>
      <c r="C36" s="340" t="s">
        <v>140</v>
      </c>
      <c r="D36" s="341"/>
      <c r="E36" s="350"/>
      <c r="F36" s="350"/>
      <c r="G36" s="350"/>
      <c r="H36" s="350"/>
      <c r="I36" s="350"/>
      <c r="J36" s="350"/>
      <c r="K36" s="350"/>
      <c r="L36" s="351"/>
      <c r="M36" s="352"/>
      <c r="N36" s="91"/>
    </row>
    <row r="37" spans="1:14" ht="18" customHeight="1">
      <c r="A37" s="360"/>
      <c r="B37" s="346"/>
      <c r="C37" s="232" t="s">
        <v>141</v>
      </c>
      <c r="D37" s="233"/>
      <c r="E37" s="350"/>
      <c r="F37" s="350"/>
      <c r="G37" s="350"/>
      <c r="H37" s="350"/>
      <c r="I37" s="350"/>
      <c r="J37" s="350"/>
      <c r="K37" s="350"/>
      <c r="L37" s="351"/>
      <c r="M37" s="352"/>
      <c r="N37" s="91"/>
    </row>
    <row r="38" spans="1:14" ht="18" customHeight="1">
      <c r="A38" s="360"/>
      <c r="B38" s="346"/>
      <c r="C38" s="358" t="s">
        <v>142</v>
      </c>
      <c r="D38" s="359"/>
      <c r="E38" s="350"/>
      <c r="F38" s="350"/>
      <c r="G38" s="350"/>
      <c r="H38" s="350"/>
      <c r="I38" s="350"/>
      <c r="J38" s="350"/>
      <c r="K38" s="350"/>
      <c r="L38" s="351"/>
      <c r="M38" s="352"/>
      <c r="N38" s="91"/>
    </row>
    <row r="39" spans="1:14" ht="18" customHeight="1">
      <c r="A39" s="360"/>
      <c r="B39" s="346"/>
      <c r="C39" s="340" t="s">
        <v>143</v>
      </c>
      <c r="D39" s="341"/>
      <c r="E39" s="342"/>
      <c r="F39" s="342"/>
      <c r="G39" s="342"/>
      <c r="H39" s="342"/>
      <c r="I39" s="342"/>
      <c r="J39" s="342"/>
      <c r="K39" s="342"/>
      <c r="L39" s="343"/>
      <c r="M39" s="344"/>
      <c r="N39" s="91"/>
    </row>
    <row r="40" spans="1:14" ht="18" customHeight="1" thickBot="1">
      <c r="A40" s="361"/>
      <c r="B40" s="347"/>
      <c r="C40" s="348" t="s">
        <v>144</v>
      </c>
      <c r="D40" s="349"/>
      <c r="E40" s="350"/>
      <c r="F40" s="350"/>
      <c r="G40" s="350"/>
      <c r="H40" s="350"/>
      <c r="I40" s="350"/>
      <c r="J40" s="350"/>
      <c r="K40" s="350"/>
      <c r="L40" s="351"/>
      <c r="M40" s="352"/>
      <c r="N40" s="91"/>
    </row>
    <row r="41" spans="1:14" ht="39.75" customHeight="1" thickBot="1">
      <c r="A41" s="196" t="s">
        <v>145</v>
      </c>
      <c r="B41" s="195"/>
      <c r="C41" s="362"/>
      <c r="D41" s="363"/>
      <c r="E41" s="363"/>
      <c r="F41" s="363"/>
      <c r="G41" s="363"/>
      <c r="H41" s="363"/>
      <c r="I41" s="363"/>
      <c r="J41" s="363"/>
      <c r="K41" s="363"/>
      <c r="L41" s="363"/>
      <c r="M41" s="364"/>
      <c r="N41" s="91"/>
    </row>
  </sheetData>
  <mergeCells count="31">
    <mergeCell ref="A27:A40"/>
    <mergeCell ref="C41:M41"/>
    <mergeCell ref="A2:A8"/>
    <mergeCell ref="A9:A26"/>
    <mergeCell ref="C2:M2"/>
    <mergeCell ref="C3:M3"/>
    <mergeCell ref="C8:M8"/>
    <mergeCell ref="C23:M23"/>
    <mergeCell ref="C9:M9"/>
    <mergeCell ref="B10:B15"/>
    <mergeCell ref="F14:M14"/>
    <mergeCell ref="C15:M15"/>
    <mergeCell ref="B27:B34"/>
    <mergeCell ref="B19:B22"/>
    <mergeCell ref="E38:M38"/>
    <mergeCell ref="C26:M26"/>
    <mergeCell ref="C24:M24"/>
    <mergeCell ref="C25:M25"/>
    <mergeCell ref="B16:B18"/>
    <mergeCell ref="C18:M18"/>
    <mergeCell ref="C39:D39"/>
    <mergeCell ref="E39:M39"/>
    <mergeCell ref="B35:B40"/>
    <mergeCell ref="C40:D40"/>
    <mergeCell ref="E40:M40"/>
    <mergeCell ref="C35:D35"/>
    <mergeCell ref="E35:M35"/>
    <mergeCell ref="C36:D36"/>
    <mergeCell ref="E36:M36"/>
    <mergeCell ref="E37:M37"/>
    <mergeCell ref="C38:D38"/>
  </mergeCells>
  <printOptions horizontalCentered="1" verticalCentered="1"/>
  <pageMargins left="0" right="0" top="0" bottom="0" header="0" footer="0"/>
  <pageSetup paperSize="9" scale="51" orientation="landscape" r:id="rId1"/>
  <headerFooter>
    <oddFooter xml:space="preserve">&amp;LF-SDS-03 (VERSIÓN 9)&amp;C&amp;P&amp;RSubdirección Sectorial - Grupo CONPES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4"/>
  <sheetViews>
    <sheetView showGridLines="0" topLeftCell="A37" zoomScale="85" zoomScaleNormal="85" zoomScaleSheetLayoutView="32" workbookViewId="0">
      <selection activeCell="A2" sqref="A2"/>
    </sheetView>
  </sheetViews>
  <sheetFormatPr baseColWidth="10" defaultColWidth="11.42578125" defaultRowHeight="12.75"/>
  <cols>
    <col min="1" max="1" width="29.7109375" customWidth="1"/>
    <col min="2" max="2" width="150.28515625" customWidth="1"/>
  </cols>
  <sheetData>
    <row r="1" spans="1:2" ht="27.75" customHeight="1">
      <c r="A1" s="379" t="s">
        <v>146</v>
      </c>
      <c r="B1" s="379"/>
    </row>
    <row r="2" spans="1:2" ht="30.75" customHeight="1">
      <c r="A2" s="183" t="s">
        <v>147</v>
      </c>
      <c r="B2" s="184" t="s">
        <v>107</v>
      </c>
    </row>
    <row r="3" spans="1:2" ht="153">
      <c r="A3" s="237" t="s">
        <v>148</v>
      </c>
      <c r="B3" s="185" t="s">
        <v>149</v>
      </c>
    </row>
    <row r="4" spans="1:2" ht="140.25">
      <c r="A4" s="378" t="s">
        <v>150</v>
      </c>
      <c r="B4" s="185" t="s">
        <v>151</v>
      </c>
    </row>
    <row r="5" spans="1:2" ht="114.75">
      <c r="A5" s="378"/>
      <c r="B5" s="213" t="s">
        <v>152</v>
      </c>
    </row>
    <row r="6" spans="1:2" ht="48" customHeight="1">
      <c r="A6" s="378"/>
      <c r="B6" s="185" t="s">
        <v>153</v>
      </c>
    </row>
    <row r="7" spans="1:2" ht="82.5" customHeight="1">
      <c r="A7" s="378"/>
      <c r="B7" s="185" t="s">
        <v>154</v>
      </c>
    </row>
    <row r="8" spans="1:2" ht="33.75" customHeight="1">
      <c r="A8" s="378"/>
      <c r="B8" s="185" t="s">
        <v>155</v>
      </c>
    </row>
    <row r="9" spans="1:2" ht="409.5">
      <c r="A9" s="378"/>
      <c r="B9" s="185" t="s">
        <v>156</v>
      </c>
    </row>
    <row r="10" spans="1:2" ht="47.25" customHeight="1">
      <c r="A10" s="378"/>
      <c r="B10" s="185" t="s">
        <v>157</v>
      </c>
    </row>
    <row r="11" spans="1:2" ht="45" customHeight="1">
      <c r="A11" s="378"/>
      <c r="B11" s="185" t="s">
        <v>158</v>
      </c>
    </row>
    <row r="12" spans="1:2" ht="41.25" customHeight="1">
      <c r="A12" s="378"/>
      <c r="B12" s="185" t="s">
        <v>159</v>
      </c>
    </row>
    <row r="13" spans="1:2" ht="270.75" customHeight="1">
      <c r="A13" s="378" t="s">
        <v>160</v>
      </c>
      <c r="B13" s="226" t="s">
        <v>161</v>
      </c>
    </row>
    <row r="14" spans="1:2" ht="242.25">
      <c r="A14" s="378"/>
      <c r="B14" s="186" t="s">
        <v>162</v>
      </c>
    </row>
    <row r="15" spans="1:2" ht="355.5" customHeight="1">
      <c r="A15" s="378"/>
      <c r="B15" s="186" t="s">
        <v>163</v>
      </c>
    </row>
    <row r="16" spans="1:2" ht="53.25" customHeight="1">
      <c r="A16" s="237" t="s">
        <v>164</v>
      </c>
      <c r="B16" s="213" t="s">
        <v>165</v>
      </c>
    </row>
    <row r="18" spans="1:2" ht="16.5" thickBot="1">
      <c r="A18" s="379" t="s">
        <v>166</v>
      </c>
      <c r="B18" s="379"/>
    </row>
    <row r="19" spans="1:2" ht="17.25" thickTop="1" thickBot="1">
      <c r="A19" s="2" t="s">
        <v>147</v>
      </c>
      <c r="B19" s="3" t="s">
        <v>107</v>
      </c>
    </row>
    <row r="20" spans="1:2" ht="45.95" customHeight="1" thickTop="1">
      <c r="A20" s="386" t="s">
        <v>167</v>
      </c>
      <c r="B20" s="175" t="s">
        <v>168</v>
      </c>
    </row>
    <row r="21" spans="1:2" ht="33" customHeight="1">
      <c r="A21" s="387"/>
      <c r="B21" s="176" t="s">
        <v>169</v>
      </c>
    </row>
    <row r="22" spans="1:2" ht="57.75" customHeight="1">
      <c r="A22" s="387"/>
      <c r="B22" s="177" t="s">
        <v>170</v>
      </c>
    </row>
    <row r="23" spans="1:2" ht="33.75" customHeight="1">
      <c r="A23" s="387"/>
      <c r="B23" s="177" t="s">
        <v>171</v>
      </c>
    </row>
    <row r="24" spans="1:2" ht="59.25" customHeight="1">
      <c r="A24" s="387"/>
      <c r="B24" s="177" t="s">
        <v>172</v>
      </c>
    </row>
    <row r="25" spans="1:2" ht="26.25" customHeight="1">
      <c r="A25" s="387" t="s">
        <v>173</v>
      </c>
      <c r="B25" s="177" t="s">
        <v>174</v>
      </c>
    </row>
    <row r="26" spans="1:2" ht="20.25" customHeight="1">
      <c r="A26" s="387"/>
      <c r="B26" s="177" t="s">
        <v>175</v>
      </c>
    </row>
    <row r="27" spans="1:2" ht="25.5" customHeight="1">
      <c r="A27" s="387"/>
      <c r="B27" s="177" t="s">
        <v>176</v>
      </c>
    </row>
    <row r="28" spans="1:2" ht="59.25" customHeight="1">
      <c r="A28" s="387"/>
      <c r="B28" s="177" t="s">
        <v>177</v>
      </c>
    </row>
    <row r="29" spans="1:2" ht="68.25" customHeight="1">
      <c r="A29" s="387"/>
      <c r="B29" s="177" t="s">
        <v>178</v>
      </c>
    </row>
    <row r="30" spans="1:2" ht="59.25" customHeight="1">
      <c r="A30" s="387"/>
      <c r="B30" s="177" t="s">
        <v>179</v>
      </c>
    </row>
    <row r="31" spans="1:2" ht="43.5" customHeight="1">
      <c r="A31" s="387"/>
      <c r="B31" s="177" t="s">
        <v>180</v>
      </c>
    </row>
    <row r="32" spans="1:2" ht="30" customHeight="1">
      <c r="A32" s="387"/>
      <c r="B32" s="177" t="s">
        <v>181</v>
      </c>
    </row>
    <row r="33" spans="1:12" ht="32.25" customHeight="1">
      <c r="A33" s="387"/>
      <c r="B33" s="177" t="s">
        <v>182</v>
      </c>
    </row>
    <row r="34" spans="1:12" ht="175.5" customHeight="1">
      <c r="A34" s="387" t="s">
        <v>183</v>
      </c>
      <c r="B34" s="178" t="s">
        <v>184</v>
      </c>
    </row>
    <row r="35" spans="1:12" ht="59.25" customHeight="1">
      <c r="A35" s="387"/>
      <c r="B35" s="177" t="s">
        <v>185</v>
      </c>
      <c r="C35" s="173"/>
      <c r="D35" s="173"/>
      <c r="E35" s="173"/>
      <c r="F35" s="173"/>
      <c r="G35" s="173"/>
      <c r="H35" s="173"/>
      <c r="I35" s="173"/>
      <c r="J35" s="173"/>
      <c r="K35" s="173"/>
      <c r="L35" s="173"/>
    </row>
    <row r="36" spans="1:12" ht="38.25" customHeight="1">
      <c r="A36" s="238" t="s">
        <v>186</v>
      </c>
      <c r="B36" s="182" t="s">
        <v>187</v>
      </c>
      <c r="C36" s="174"/>
      <c r="D36" s="174"/>
      <c r="E36" s="174"/>
      <c r="F36" s="174"/>
      <c r="G36" s="174"/>
      <c r="H36" s="174"/>
      <c r="I36" s="174"/>
      <c r="J36" s="174"/>
      <c r="K36" s="174"/>
      <c r="L36" s="173"/>
    </row>
    <row r="37" spans="1:12" ht="38.25" customHeight="1" thickBot="1">
      <c r="A37" s="179" t="s">
        <v>188</v>
      </c>
      <c r="B37" s="180" t="s">
        <v>189</v>
      </c>
      <c r="C37" s="174"/>
      <c r="D37" s="174"/>
      <c r="E37" s="174"/>
      <c r="F37" s="174"/>
      <c r="G37" s="174"/>
      <c r="H37" s="174"/>
      <c r="I37" s="174"/>
      <c r="J37" s="174"/>
      <c r="K37" s="174"/>
      <c r="L37" s="173"/>
    </row>
    <row r="38" spans="1:12" ht="13.5" thickTop="1"/>
    <row r="41" spans="1:12" ht="13.5" thickBot="1"/>
    <row r="42" spans="1:12" ht="27.75" customHeight="1" thickTop="1" thickBot="1">
      <c r="A42" s="384" t="s">
        <v>190</v>
      </c>
      <c r="B42" s="385"/>
    </row>
    <row r="43" spans="1:12" ht="30.75" customHeight="1" thickTop="1">
      <c r="A43" s="380" t="s">
        <v>191</v>
      </c>
      <c r="B43" s="381"/>
    </row>
    <row r="44" spans="1:12" ht="27.75" customHeight="1">
      <c r="A44" s="380" t="s">
        <v>192</v>
      </c>
      <c r="B44" s="381"/>
    </row>
    <row r="45" spans="1:12" ht="27.75" customHeight="1">
      <c r="A45" s="380" t="s">
        <v>193</v>
      </c>
      <c r="B45" s="381"/>
    </row>
    <row r="46" spans="1:12" ht="27.75" customHeight="1" thickBot="1">
      <c r="A46" s="382" t="s">
        <v>194</v>
      </c>
      <c r="B46" s="383"/>
    </row>
    <row r="47" spans="1:12" ht="13.5" thickTop="1"/>
    <row r="49" spans="1:16" ht="18">
      <c r="A49" s="388"/>
      <c r="B49" s="391"/>
      <c r="C49" s="391"/>
      <c r="D49" s="391"/>
      <c r="E49" s="391"/>
      <c r="F49" s="391"/>
      <c r="G49" s="391"/>
      <c r="H49" s="391"/>
      <c r="I49" s="391"/>
      <c r="J49" s="391"/>
      <c r="K49" s="391"/>
    </row>
    <row r="50" spans="1:16" ht="18">
      <c r="A50" s="388"/>
      <c r="B50" s="241"/>
      <c r="C50" s="241"/>
      <c r="D50" s="241"/>
      <c r="E50" s="241"/>
      <c r="F50" s="241"/>
      <c r="G50" s="241"/>
      <c r="H50" s="241"/>
      <c r="I50" s="241"/>
      <c r="J50" s="241"/>
      <c r="K50" s="241"/>
      <c r="L50" s="169"/>
      <c r="M50" s="169"/>
      <c r="N50" s="169"/>
      <c r="O50" s="169"/>
      <c r="P50" s="169"/>
    </row>
    <row r="51" spans="1:16" ht="18.75">
      <c r="A51" s="388"/>
      <c r="B51" s="241"/>
      <c r="C51" s="133"/>
      <c r="D51" s="133"/>
      <c r="E51" s="133"/>
      <c r="F51" s="133"/>
      <c r="G51" s="132"/>
      <c r="H51" s="132"/>
      <c r="I51" s="132"/>
      <c r="J51" s="133"/>
      <c r="K51" s="241"/>
      <c r="L51" s="169"/>
      <c r="M51" s="169"/>
      <c r="N51" s="169"/>
      <c r="O51" s="169"/>
      <c r="P51" s="169"/>
    </row>
    <row r="52" spans="1:16" ht="18">
      <c r="A52" s="388"/>
      <c r="B52" s="143"/>
      <c r="C52" s="236"/>
      <c r="D52" s="133"/>
      <c r="E52" s="236"/>
      <c r="F52" s="133"/>
      <c r="G52" s="236"/>
      <c r="H52" s="133"/>
      <c r="I52" s="236"/>
      <c r="J52" s="133"/>
      <c r="K52" s="242"/>
      <c r="L52" s="169"/>
      <c r="M52" s="169"/>
      <c r="N52" s="169"/>
      <c r="O52" s="169"/>
      <c r="P52" s="169"/>
    </row>
    <row r="53" spans="1:16" ht="18.75">
      <c r="A53" s="388"/>
      <c r="B53" s="123"/>
      <c r="C53" s="242"/>
      <c r="D53" s="242"/>
      <c r="E53" s="123"/>
      <c r="F53" s="242"/>
      <c r="G53" s="143"/>
      <c r="H53" s="122"/>
      <c r="I53" s="122"/>
      <c r="J53" s="242"/>
      <c r="K53" s="242"/>
      <c r="L53" s="169"/>
      <c r="M53" s="169"/>
      <c r="N53" s="169"/>
      <c r="O53" s="169"/>
      <c r="P53" s="169"/>
    </row>
    <row r="54" spans="1:16" ht="18.75">
      <c r="A54" s="388"/>
      <c r="B54" s="123"/>
      <c r="C54" s="242"/>
      <c r="D54" s="242"/>
      <c r="E54" s="123"/>
      <c r="F54" s="242"/>
      <c r="G54" s="143"/>
      <c r="H54" s="122"/>
      <c r="I54" s="122"/>
      <c r="J54" s="242"/>
      <c r="K54" s="242"/>
      <c r="L54" s="169"/>
      <c r="M54" s="169"/>
      <c r="N54" s="169"/>
      <c r="O54" s="169"/>
      <c r="P54" s="169"/>
    </row>
    <row r="55" spans="1:16" ht="18">
      <c r="A55" s="388"/>
      <c r="B55" s="242"/>
      <c r="C55" s="242"/>
      <c r="D55" s="242"/>
      <c r="E55" s="242"/>
      <c r="F55" s="242"/>
      <c r="G55" s="242"/>
      <c r="H55" s="242"/>
      <c r="I55" s="242"/>
      <c r="J55" s="242"/>
      <c r="K55" s="242"/>
      <c r="L55" s="169"/>
      <c r="M55" s="169"/>
      <c r="N55" s="169"/>
      <c r="O55" s="169"/>
      <c r="P55" s="169"/>
    </row>
    <row r="56" spans="1:16" ht="18">
      <c r="A56" s="392"/>
      <c r="B56" s="376"/>
      <c r="C56" s="376"/>
      <c r="D56" s="391"/>
      <c r="E56" s="391"/>
      <c r="F56" s="391"/>
      <c r="G56" s="391"/>
      <c r="H56" s="391"/>
      <c r="I56" s="391"/>
      <c r="J56" s="391"/>
      <c r="K56" s="391"/>
      <c r="L56" s="169"/>
      <c r="M56" s="169"/>
      <c r="N56" s="169"/>
      <c r="O56" s="169"/>
      <c r="P56" s="169"/>
    </row>
    <row r="57" spans="1:16" ht="18">
      <c r="A57" s="392"/>
      <c r="B57" s="376"/>
      <c r="C57" s="376"/>
      <c r="D57" s="377"/>
      <c r="E57" s="377"/>
      <c r="F57" s="377"/>
      <c r="G57" s="377"/>
      <c r="H57" s="377"/>
      <c r="I57" s="377"/>
      <c r="J57" s="377"/>
      <c r="K57" s="377"/>
      <c r="L57" s="169"/>
      <c r="M57" s="169"/>
      <c r="N57" s="169"/>
      <c r="O57" s="169"/>
      <c r="P57" s="169"/>
    </row>
    <row r="58" spans="1:16" ht="18">
      <c r="A58" s="392"/>
      <c r="B58" s="235"/>
      <c r="C58" s="235"/>
      <c r="D58" s="377"/>
      <c r="E58" s="377"/>
      <c r="F58" s="377"/>
      <c r="G58" s="377"/>
      <c r="H58" s="377"/>
      <c r="I58" s="377"/>
      <c r="J58" s="377"/>
      <c r="K58" s="377"/>
      <c r="L58" s="169"/>
      <c r="M58" s="169"/>
      <c r="N58" s="169"/>
      <c r="O58" s="169"/>
      <c r="P58" s="169"/>
    </row>
    <row r="59" spans="1:16" ht="18">
      <c r="A59" s="392"/>
      <c r="B59" s="393"/>
      <c r="C59" s="393"/>
      <c r="D59" s="377"/>
      <c r="E59" s="377"/>
      <c r="F59" s="377"/>
      <c r="G59" s="377"/>
      <c r="H59" s="377"/>
      <c r="I59" s="377"/>
      <c r="J59" s="377"/>
      <c r="K59" s="377"/>
      <c r="L59" s="169"/>
      <c r="M59" s="169"/>
      <c r="N59" s="169"/>
      <c r="O59" s="169"/>
      <c r="P59" s="169"/>
    </row>
    <row r="60" spans="1:16" ht="18">
      <c r="A60" s="392"/>
      <c r="B60" s="376"/>
      <c r="C60" s="376"/>
      <c r="D60" s="394"/>
      <c r="E60" s="394"/>
      <c r="F60" s="394"/>
      <c r="G60" s="394"/>
      <c r="H60" s="394"/>
      <c r="I60" s="394"/>
      <c r="J60" s="394"/>
      <c r="K60" s="394"/>
      <c r="L60" s="169"/>
      <c r="M60" s="169"/>
      <c r="N60" s="169"/>
      <c r="O60" s="169"/>
      <c r="P60" s="169"/>
    </row>
    <row r="61" spans="1:16" ht="18">
      <c r="A61" s="392"/>
      <c r="B61" s="376"/>
      <c r="C61" s="376"/>
      <c r="D61" s="377"/>
      <c r="E61" s="377"/>
      <c r="F61" s="377"/>
      <c r="G61" s="377"/>
      <c r="H61" s="377"/>
      <c r="I61" s="377"/>
      <c r="J61" s="377"/>
      <c r="K61" s="377"/>
      <c r="L61" s="169"/>
      <c r="M61" s="169"/>
      <c r="N61" s="169"/>
      <c r="O61" s="169"/>
      <c r="P61" s="169"/>
    </row>
    <row r="62" spans="1:16" ht="18">
      <c r="A62" s="388"/>
      <c r="B62" s="389"/>
      <c r="C62" s="389"/>
      <c r="D62" s="389"/>
      <c r="E62" s="389"/>
      <c r="F62" s="389"/>
      <c r="G62" s="389"/>
      <c r="H62" s="389"/>
      <c r="I62" s="389"/>
      <c r="J62" s="389"/>
      <c r="K62" s="389"/>
      <c r="L62" s="169"/>
      <c r="M62" s="169"/>
      <c r="N62" s="169"/>
      <c r="O62" s="169"/>
      <c r="P62" s="169"/>
    </row>
    <row r="63" spans="1:16" ht="18">
      <c r="A63" s="388"/>
      <c r="B63" s="240"/>
      <c r="C63" s="240"/>
      <c r="D63" s="240"/>
      <c r="E63" s="240"/>
      <c r="F63" s="240"/>
      <c r="G63" s="240"/>
      <c r="H63" s="240"/>
      <c r="I63" s="240"/>
      <c r="J63" s="240"/>
      <c r="K63" s="240"/>
      <c r="L63" s="169"/>
      <c r="M63" s="169"/>
      <c r="N63" s="169"/>
      <c r="O63" s="169"/>
      <c r="P63" s="169"/>
    </row>
    <row r="64" spans="1:16" ht="18">
      <c r="A64" s="388"/>
      <c r="B64" s="105"/>
      <c r="C64" s="171"/>
      <c r="D64" s="240"/>
      <c r="E64" s="111"/>
      <c r="F64" s="170"/>
      <c r="G64" s="240"/>
      <c r="H64" s="111"/>
      <c r="I64" s="240"/>
      <c r="J64" s="240"/>
      <c r="K64" s="240"/>
    </row>
    <row r="65" spans="1:11" ht="18">
      <c r="A65" s="388"/>
      <c r="B65" s="390"/>
      <c r="C65" s="390"/>
      <c r="D65" s="390"/>
      <c r="E65" s="390"/>
      <c r="F65" s="390"/>
      <c r="G65" s="390"/>
      <c r="H65" s="390"/>
      <c r="I65" s="390"/>
      <c r="J65" s="390"/>
      <c r="K65" s="390"/>
    </row>
    <row r="66" spans="1:11" ht="18">
      <c r="A66" s="388"/>
      <c r="B66" s="391"/>
      <c r="C66" s="391"/>
      <c r="D66" s="391"/>
      <c r="E66" s="391"/>
      <c r="F66" s="391"/>
      <c r="G66" s="391"/>
      <c r="H66" s="391"/>
      <c r="I66" s="391"/>
      <c r="J66" s="391"/>
      <c r="K66" s="391"/>
    </row>
    <row r="67" spans="1:11" ht="18">
      <c r="A67" s="388"/>
      <c r="B67" s="235"/>
      <c r="C67" s="235"/>
      <c r="D67" s="235"/>
      <c r="E67" s="235"/>
      <c r="F67" s="235"/>
      <c r="G67" s="235"/>
      <c r="H67" s="235"/>
      <c r="I67" s="235"/>
      <c r="J67" s="235"/>
      <c r="K67" s="235"/>
    </row>
    <row r="68" spans="1:11" ht="18.75">
      <c r="A68" s="388"/>
      <c r="B68" s="123"/>
      <c r="C68" s="133"/>
      <c r="D68" s="133"/>
      <c r="E68" s="133"/>
      <c r="F68" s="133"/>
      <c r="G68" s="132"/>
      <c r="H68" s="132"/>
      <c r="I68" s="132"/>
      <c r="J68" s="133"/>
      <c r="K68" s="242"/>
    </row>
    <row r="69" spans="1:11" ht="18.75">
      <c r="A69" s="388"/>
      <c r="B69" s="123"/>
      <c r="C69" s="242"/>
      <c r="D69" s="242"/>
      <c r="E69" s="123"/>
      <c r="F69" s="242"/>
      <c r="G69" s="172"/>
      <c r="H69" s="172"/>
      <c r="I69" s="143"/>
      <c r="J69" s="242"/>
      <c r="K69" s="242"/>
    </row>
    <row r="70" spans="1:11" ht="18.75">
      <c r="A70" s="388"/>
      <c r="B70" s="123"/>
      <c r="C70" s="236"/>
      <c r="D70" s="242"/>
      <c r="E70" s="242"/>
      <c r="F70" s="123"/>
      <c r="G70" s="242"/>
      <c r="H70" s="122"/>
      <c r="I70" s="122"/>
      <c r="J70" s="242"/>
      <c r="K70" s="242"/>
    </row>
    <row r="71" spans="1:11" ht="18">
      <c r="A71" s="239"/>
      <c r="B71" s="389"/>
      <c r="C71" s="389"/>
      <c r="D71" s="389"/>
      <c r="E71" s="389"/>
      <c r="F71" s="389"/>
      <c r="G71" s="389"/>
      <c r="H71" s="389"/>
      <c r="I71" s="389"/>
      <c r="J71" s="389"/>
      <c r="K71" s="389"/>
    </row>
    <row r="72" spans="1:11" ht="18">
      <c r="A72" s="239"/>
      <c r="B72" s="389"/>
      <c r="C72" s="389"/>
      <c r="D72" s="389"/>
      <c r="E72" s="389"/>
      <c r="F72" s="389"/>
      <c r="G72" s="389"/>
      <c r="H72" s="389"/>
      <c r="I72" s="389"/>
      <c r="J72" s="389"/>
      <c r="K72" s="389"/>
    </row>
    <row r="73" spans="1:11" ht="18">
      <c r="A73" s="239"/>
      <c r="B73" s="389"/>
      <c r="C73" s="389"/>
      <c r="D73" s="389"/>
      <c r="E73" s="389"/>
      <c r="F73" s="389"/>
      <c r="G73" s="389"/>
      <c r="H73" s="389"/>
      <c r="I73" s="389"/>
      <c r="J73" s="389"/>
      <c r="K73" s="389"/>
    </row>
    <row r="74" spans="1:11" ht="18">
      <c r="A74" s="239"/>
      <c r="B74" s="389"/>
      <c r="C74" s="389"/>
      <c r="D74" s="389"/>
      <c r="E74" s="389"/>
      <c r="F74" s="389"/>
      <c r="G74" s="389"/>
      <c r="H74" s="389"/>
      <c r="I74" s="389"/>
      <c r="J74" s="389"/>
      <c r="K74" s="389"/>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1"/>
  <sheetViews>
    <sheetView workbookViewId="0">
      <selection activeCell="B3" sqref="B3"/>
    </sheetView>
  </sheetViews>
  <sheetFormatPr baseColWidth="10" defaultColWidth="11.42578125" defaultRowHeight="12.75"/>
  <sheetData>
    <row r="2" spans="1:20">
      <c r="A2" s="1" t="s">
        <v>30</v>
      </c>
      <c r="B2" s="1" t="s">
        <v>33</v>
      </c>
      <c r="C2" s="1"/>
    </row>
    <row r="3" spans="1:20">
      <c r="A3" t="s">
        <v>195</v>
      </c>
      <c r="B3" s="38" t="s">
        <v>196</v>
      </c>
      <c r="C3" s="38"/>
    </row>
    <row r="4" spans="1:20">
      <c r="A4" t="s">
        <v>197</v>
      </c>
      <c r="B4" s="38" t="s">
        <v>198</v>
      </c>
      <c r="C4" s="38"/>
    </row>
    <row r="5" spans="1:20">
      <c r="A5" s="38" t="s">
        <v>199</v>
      </c>
      <c r="B5" s="38" t="s">
        <v>200</v>
      </c>
      <c r="C5" s="38"/>
    </row>
    <row r="6" spans="1:20">
      <c r="B6" s="38" t="s">
        <v>201</v>
      </c>
    </row>
    <row r="8" spans="1:20" ht="13.5" thickBot="1"/>
    <row r="9" spans="1:20" s="4" customFormat="1" ht="105">
      <c r="A9" s="4" t="s">
        <v>202</v>
      </c>
      <c r="B9" s="4" t="s">
        <v>203</v>
      </c>
      <c r="C9" s="215"/>
      <c r="D9" s="4" t="s">
        <v>204</v>
      </c>
      <c r="E9" s="4" t="s">
        <v>205</v>
      </c>
      <c r="F9" s="4" t="s">
        <v>206</v>
      </c>
      <c r="G9" s="4" t="s">
        <v>207</v>
      </c>
      <c r="H9" s="4" t="s">
        <v>208</v>
      </c>
      <c r="I9" s="4" t="s">
        <v>209</v>
      </c>
      <c r="J9" s="4" t="s">
        <v>210</v>
      </c>
      <c r="K9" s="4" t="s">
        <v>211</v>
      </c>
      <c r="L9" s="4" t="s">
        <v>212</v>
      </c>
      <c r="M9" s="4" t="s">
        <v>213</v>
      </c>
      <c r="N9" s="4" t="s">
        <v>214</v>
      </c>
      <c r="O9" s="4" t="s">
        <v>215</v>
      </c>
      <c r="P9" s="4" t="s">
        <v>216</v>
      </c>
      <c r="Q9" s="4" t="s">
        <v>217</v>
      </c>
      <c r="R9" s="4" t="s">
        <v>218</v>
      </c>
      <c r="S9" s="4" t="s">
        <v>219</v>
      </c>
      <c r="T9" s="4" t="s">
        <v>220</v>
      </c>
    </row>
    <row r="10" spans="1:20" ht="114.75">
      <c r="A10" s="5" t="s">
        <v>221</v>
      </c>
      <c r="B10" s="16" t="s">
        <v>208</v>
      </c>
      <c r="C10" s="6"/>
      <c r="D10" s="7" t="s">
        <v>222</v>
      </c>
      <c r="E10" s="8" t="s">
        <v>223</v>
      </c>
      <c r="F10" s="8" t="s">
        <v>224</v>
      </c>
      <c r="G10" s="216"/>
      <c r="H10" s="8" t="s">
        <v>225</v>
      </c>
      <c r="I10" s="9" t="s">
        <v>226</v>
      </c>
      <c r="J10" s="9" t="s">
        <v>227</v>
      </c>
      <c r="K10" s="8" t="s">
        <v>228</v>
      </c>
      <c r="L10" s="8" t="s">
        <v>229</v>
      </c>
      <c r="M10" s="8" t="s">
        <v>230</v>
      </c>
      <c r="N10" s="9" t="s">
        <v>231</v>
      </c>
      <c r="O10" s="9" t="s">
        <v>232</v>
      </c>
      <c r="P10" s="9" t="s">
        <v>233</v>
      </c>
      <c r="Q10" s="9" t="s">
        <v>217</v>
      </c>
      <c r="R10" s="9" t="s">
        <v>218</v>
      </c>
      <c r="S10" s="10" t="s">
        <v>219</v>
      </c>
      <c r="T10" s="10" t="s">
        <v>234</v>
      </c>
    </row>
    <row r="11" spans="1:20" ht="120">
      <c r="A11" s="217" t="s">
        <v>235</v>
      </c>
      <c r="B11" s="219" t="s">
        <v>236</v>
      </c>
      <c r="C11" s="6"/>
      <c r="D11" s="7" t="s">
        <v>237</v>
      </c>
      <c r="E11" s="8" t="s">
        <v>238</v>
      </c>
      <c r="F11" s="8" t="s">
        <v>239</v>
      </c>
      <c r="G11" s="8"/>
      <c r="H11" s="8" t="s">
        <v>240</v>
      </c>
      <c r="I11" s="9" t="s">
        <v>241</v>
      </c>
      <c r="J11" s="9" t="s">
        <v>242</v>
      </c>
      <c r="K11" s="8" t="s">
        <v>243</v>
      </c>
      <c r="L11" s="8" t="s">
        <v>244</v>
      </c>
      <c r="M11" s="8" t="s">
        <v>245</v>
      </c>
      <c r="N11" s="9" t="s">
        <v>246</v>
      </c>
      <c r="O11" s="9" t="s">
        <v>247</v>
      </c>
      <c r="P11" s="9" t="s">
        <v>248</v>
      </c>
      <c r="Q11" s="12"/>
      <c r="R11" s="9"/>
      <c r="S11" s="13"/>
      <c r="T11" s="13"/>
    </row>
    <row r="12" spans="1:20" ht="90">
      <c r="A12" s="5" t="s">
        <v>249</v>
      </c>
      <c r="B12" s="6" t="s">
        <v>205</v>
      </c>
      <c r="C12" s="6"/>
      <c r="D12" s="7" t="s">
        <v>250</v>
      </c>
      <c r="E12" s="8" t="s">
        <v>251</v>
      </c>
      <c r="F12" s="8" t="s">
        <v>252</v>
      </c>
      <c r="G12" s="8"/>
      <c r="H12" s="11"/>
      <c r="I12" s="9" t="s">
        <v>253</v>
      </c>
      <c r="J12" s="9" t="s">
        <v>254</v>
      </c>
      <c r="K12" s="14"/>
      <c r="L12" s="11"/>
      <c r="M12" s="11"/>
      <c r="N12" s="11"/>
      <c r="O12" s="9" t="s">
        <v>255</v>
      </c>
      <c r="P12" s="9" t="s">
        <v>256</v>
      </c>
      <c r="Q12" s="12"/>
      <c r="R12" s="9"/>
      <c r="S12" s="13"/>
      <c r="T12" s="13"/>
    </row>
    <row r="13" spans="1:20" ht="51">
      <c r="A13" s="5" t="s">
        <v>257</v>
      </c>
      <c r="B13" s="6" t="s">
        <v>212</v>
      </c>
      <c r="C13" s="6"/>
      <c r="D13" s="7" t="s">
        <v>258</v>
      </c>
      <c r="E13" s="8"/>
      <c r="F13" s="8"/>
      <c r="G13" s="8"/>
      <c r="H13" s="11"/>
      <c r="I13" s="9"/>
      <c r="J13" s="9" t="s">
        <v>259</v>
      </c>
      <c r="K13" s="14"/>
      <c r="L13" s="11"/>
      <c r="M13" s="11"/>
      <c r="N13" s="11"/>
      <c r="O13" s="9"/>
      <c r="P13" s="9" t="s">
        <v>260</v>
      </c>
      <c r="Q13" s="12"/>
      <c r="R13" s="15"/>
      <c r="S13" s="13"/>
      <c r="T13" s="13"/>
    </row>
    <row r="14" spans="1:20" ht="45">
      <c r="A14" s="5" t="s">
        <v>261</v>
      </c>
      <c r="B14" s="6" t="s">
        <v>210</v>
      </c>
      <c r="C14" s="16"/>
      <c r="D14" s="15"/>
      <c r="E14" s="11"/>
      <c r="F14" s="11"/>
      <c r="G14" s="11"/>
      <c r="H14" s="11"/>
      <c r="I14" s="11"/>
      <c r="J14" s="8" t="s">
        <v>262</v>
      </c>
      <c r="K14" s="11"/>
      <c r="L14" s="11"/>
      <c r="M14" s="11"/>
      <c r="N14" s="11"/>
      <c r="O14" s="11"/>
      <c r="P14" s="11"/>
      <c r="Q14" s="12"/>
      <c r="R14" s="15"/>
      <c r="S14" s="13"/>
      <c r="T14" s="13"/>
    </row>
    <row r="15" spans="1:20" ht="38.25">
      <c r="A15" s="5" t="s">
        <v>263</v>
      </c>
      <c r="B15" s="6" t="s">
        <v>213</v>
      </c>
      <c r="C15" s="6"/>
      <c r="D15" s="11"/>
      <c r="E15" s="11"/>
      <c r="F15" s="11"/>
      <c r="G15" s="11"/>
      <c r="H15" s="11"/>
      <c r="I15" s="11"/>
      <c r="J15" s="11"/>
      <c r="K15" s="11"/>
      <c r="L15" s="11"/>
      <c r="M15" s="11"/>
      <c r="N15" s="11"/>
      <c r="O15" s="11"/>
      <c r="P15" s="11"/>
      <c r="Q15" s="11"/>
      <c r="R15" s="15"/>
      <c r="S15" s="13"/>
      <c r="T15" s="13"/>
    </row>
    <row r="16" spans="1:20" ht="38.25">
      <c r="A16" s="5" t="s">
        <v>264</v>
      </c>
      <c r="B16" s="6" t="s">
        <v>215</v>
      </c>
      <c r="C16" s="6"/>
      <c r="D16" s="11"/>
      <c r="E16" s="11"/>
      <c r="F16" s="11"/>
      <c r="G16" s="11"/>
      <c r="H16" s="11"/>
      <c r="I16" s="11"/>
      <c r="J16" s="11"/>
      <c r="K16" s="11"/>
      <c r="L16" s="11"/>
      <c r="M16" s="11"/>
      <c r="N16" s="11"/>
      <c r="O16" s="11"/>
      <c r="P16" s="11"/>
      <c r="Q16" s="11"/>
      <c r="R16" s="11"/>
      <c r="S16" s="13"/>
      <c r="T16" s="13"/>
    </row>
    <row r="17" spans="1:20" ht="51">
      <c r="A17" s="5" t="s">
        <v>265</v>
      </c>
      <c r="B17" s="6" t="s">
        <v>214</v>
      </c>
      <c r="C17" s="6"/>
      <c r="D17" s="11"/>
      <c r="E17" s="11"/>
      <c r="F17" s="11"/>
      <c r="G17" s="11"/>
      <c r="H17" s="11"/>
      <c r="I17" s="11"/>
      <c r="J17" s="11"/>
      <c r="K17" s="11"/>
      <c r="L17" s="11"/>
      <c r="M17" s="11"/>
      <c r="N17" s="11"/>
      <c r="O17" s="11"/>
      <c r="P17" s="11"/>
      <c r="Q17" s="11"/>
      <c r="R17" s="11"/>
      <c r="S17" s="13"/>
      <c r="T17" s="13"/>
    </row>
    <row r="18" spans="1:20" ht="51">
      <c r="A18" s="5" t="s">
        <v>266</v>
      </c>
      <c r="B18" s="6" t="s">
        <v>209</v>
      </c>
      <c r="C18" s="6"/>
      <c r="D18" s="11"/>
      <c r="E18" s="11"/>
      <c r="F18" s="11"/>
      <c r="G18" s="11"/>
      <c r="H18" s="11"/>
      <c r="I18" s="11"/>
      <c r="J18" s="11"/>
      <c r="K18" s="11"/>
      <c r="L18" s="11"/>
      <c r="M18" s="11"/>
      <c r="N18" s="11"/>
      <c r="O18" s="11"/>
      <c r="P18" s="11"/>
      <c r="Q18" s="11"/>
      <c r="R18" s="11"/>
      <c r="S18" s="13"/>
      <c r="T18" s="13"/>
    </row>
    <row r="19" spans="1:20" ht="51">
      <c r="A19" s="5" t="s">
        <v>267</v>
      </c>
      <c r="B19" s="6" t="s">
        <v>204</v>
      </c>
      <c r="C19" s="6"/>
      <c r="D19" s="11"/>
      <c r="E19" s="11"/>
      <c r="F19" s="11"/>
      <c r="G19" s="11"/>
      <c r="H19" s="11"/>
      <c r="I19" s="11"/>
      <c r="J19" s="11"/>
      <c r="K19" s="11"/>
      <c r="L19" s="11"/>
      <c r="M19" s="11"/>
      <c r="N19" s="11"/>
      <c r="O19" s="11"/>
      <c r="P19" s="11"/>
      <c r="Q19" s="11"/>
      <c r="R19" s="11"/>
      <c r="S19" s="13"/>
      <c r="T19" s="13"/>
    </row>
    <row r="20" spans="1:20" ht="51">
      <c r="A20" s="5" t="s">
        <v>268</v>
      </c>
      <c r="B20" s="6" t="s">
        <v>211</v>
      </c>
      <c r="C20" s="6"/>
      <c r="D20" s="11"/>
      <c r="E20" s="11"/>
      <c r="F20" s="11"/>
      <c r="G20" s="11"/>
      <c r="H20" s="11"/>
      <c r="I20" s="11"/>
      <c r="J20" s="11"/>
      <c r="K20" s="11"/>
      <c r="L20" s="11"/>
      <c r="M20" s="11"/>
      <c r="N20" s="11"/>
      <c r="O20" s="11"/>
      <c r="P20" s="11"/>
      <c r="Q20" s="11"/>
      <c r="R20" s="11"/>
      <c r="S20" s="13"/>
      <c r="T20" s="13"/>
    </row>
    <row r="21" spans="1:20" ht="63.75">
      <c r="A21" s="5" t="s">
        <v>269</v>
      </c>
      <c r="B21" s="6" t="s">
        <v>216</v>
      </c>
      <c r="C21" s="6"/>
      <c r="D21" s="11"/>
      <c r="E21" s="11"/>
      <c r="F21" s="11"/>
      <c r="G21" s="11"/>
      <c r="H21" s="11"/>
      <c r="I21" s="11"/>
      <c r="J21" s="11"/>
      <c r="K21" s="11"/>
      <c r="L21" s="11"/>
      <c r="M21" s="11"/>
      <c r="N21" s="11"/>
      <c r="O21" s="11"/>
      <c r="P21" s="11"/>
      <c r="Q21" s="11"/>
      <c r="R21" s="11"/>
      <c r="S21" s="13"/>
      <c r="T21" s="13"/>
    </row>
    <row r="22" spans="1:20" ht="51">
      <c r="A22" s="5" t="s">
        <v>270</v>
      </c>
      <c r="B22" s="6" t="s">
        <v>207</v>
      </c>
      <c r="C22" s="6"/>
      <c r="D22" s="11"/>
      <c r="E22" s="11"/>
      <c r="F22" s="11"/>
      <c r="G22" s="11"/>
      <c r="H22" s="11"/>
      <c r="I22" s="11"/>
      <c r="J22" s="11"/>
      <c r="K22" s="11"/>
      <c r="L22" s="11"/>
      <c r="M22" s="11"/>
      <c r="N22" s="11"/>
      <c r="O22" s="11"/>
      <c r="P22" s="11"/>
      <c r="Q22" s="11"/>
      <c r="R22" s="11"/>
      <c r="S22" s="13"/>
      <c r="T22" s="13"/>
    </row>
    <row r="23" spans="1:20" ht="51">
      <c r="A23" s="5" t="s">
        <v>271</v>
      </c>
      <c r="B23" s="6" t="s">
        <v>206</v>
      </c>
      <c r="C23" s="6"/>
      <c r="D23" s="11"/>
      <c r="E23" s="11"/>
      <c r="F23" s="11"/>
      <c r="G23" s="11"/>
      <c r="H23" s="11"/>
      <c r="I23" s="11"/>
      <c r="J23" s="11"/>
      <c r="K23" s="11"/>
      <c r="L23" s="11"/>
      <c r="M23" s="11"/>
      <c r="N23" s="11"/>
      <c r="O23" s="11"/>
      <c r="P23" s="11"/>
      <c r="Q23" s="11"/>
      <c r="R23" s="11"/>
      <c r="S23" s="13"/>
      <c r="T23" s="13"/>
    </row>
    <row r="24" spans="1:20" ht="38.25">
      <c r="A24" s="5" t="s">
        <v>272</v>
      </c>
      <c r="B24" s="6" t="s">
        <v>217</v>
      </c>
      <c r="C24" s="6"/>
      <c r="D24" s="11"/>
      <c r="E24" s="11"/>
      <c r="F24" s="11"/>
      <c r="G24" s="11"/>
      <c r="H24" s="11"/>
      <c r="I24" s="11"/>
      <c r="J24" s="11"/>
      <c r="K24" s="11"/>
      <c r="L24" s="11"/>
      <c r="M24" s="11"/>
      <c r="N24" s="11"/>
      <c r="O24" s="11"/>
      <c r="P24" s="11"/>
      <c r="Q24" s="11"/>
      <c r="R24" s="11"/>
      <c r="S24" s="13"/>
      <c r="T24" s="13"/>
    </row>
    <row r="25" spans="1:20" ht="39" thickBot="1">
      <c r="A25" s="17" t="s">
        <v>273</v>
      </c>
      <c r="B25" s="18" t="s">
        <v>274</v>
      </c>
      <c r="C25" s="18"/>
      <c r="D25" s="19"/>
      <c r="E25" s="19"/>
      <c r="F25" s="19"/>
      <c r="G25" s="19"/>
      <c r="H25" s="19"/>
      <c r="I25" s="19"/>
      <c r="J25" s="19"/>
      <c r="K25" s="19"/>
      <c r="L25" s="19"/>
      <c r="M25" s="19"/>
      <c r="N25" s="19"/>
      <c r="O25" s="19"/>
      <c r="P25" s="19"/>
      <c r="Q25" s="19"/>
      <c r="R25" s="19"/>
      <c r="S25" s="20"/>
      <c r="T25" s="20"/>
    </row>
    <row r="26" spans="1:20" ht="39" thickBot="1">
      <c r="A26" s="218" t="s">
        <v>275</v>
      </c>
      <c r="B26" s="220" t="s">
        <v>218</v>
      </c>
      <c r="C26" s="18"/>
      <c r="D26" s="19"/>
      <c r="E26" s="19"/>
      <c r="F26" s="19"/>
      <c r="G26" s="19"/>
      <c r="H26" s="19"/>
      <c r="I26" s="19"/>
      <c r="J26" s="19"/>
      <c r="K26" s="19"/>
      <c r="L26" s="19"/>
      <c r="M26" s="19"/>
      <c r="N26" s="19"/>
      <c r="O26" s="19"/>
      <c r="P26" s="19"/>
      <c r="Q26" s="19"/>
      <c r="R26" s="19"/>
      <c r="S26" s="20"/>
      <c r="T26" s="20"/>
    </row>
    <row r="28" spans="1:20" ht="15">
      <c r="A28" s="210"/>
      <c r="B28" s="211"/>
      <c r="C28" s="211"/>
      <c r="D28" s="214" t="s">
        <v>276</v>
      </c>
      <c r="E28" s="212"/>
    </row>
    <row r="29" spans="1:20" ht="15">
      <c r="A29" s="212"/>
      <c r="B29" s="211"/>
      <c r="C29" s="211"/>
      <c r="D29" s="214" t="s">
        <v>277</v>
      </c>
      <c r="E29" s="212"/>
    </row>
    <row r="30" spans="1:20" ht="15">
      <c r="A30" s="212"/>
      <c r="B30" s="211"/>
      <c r="C30" s="211"/>
      <c r="D30" s="214" t="s">
        <v>278</v>
      </c>
      <c r="E30" s="212"/>
    </row>
    <row r="31" spans="1:20" ht="15">
      <c r="A31" s="212"/>
      <c r="B31" s="211"/>
      <c r="C31" s="211"/>
      <c r="D31" s="214" t="s">
        <v>279</v>
      </c>
      <c r="E31" s="212"/>
    </row>
    <row r="32" spans="1:20" ht="15">
      <c r="A32" s="212"/>
      <c r="B32" s="211"/>
      <c r="C32" s="211"/>
      <c r="D32" s="214" t="s">
        <v>280</v>
      </c>
      <c r="E32" s="212"/>
    </row>
    <row r="33" spans="1:6" ht="15">
      <c r="A33" s="212"/>
      <c r="B33" s="211"/>
      <c r="C33" s="211"/>
      <c r="D33" s="214" t="s">
        <v>281</v>
      </c>
      <c r="E33" s="212"/>
    </row>
    <row r="34" spans="1:6" ht="15">
      <c r="A34" s="212"/>
      <c r="B34" s="211"/>
      <c r="C34" s="211"/>
      <c r="D34" s="214" t="s">
        <v>282</v>
      </c>
      <c r="E34" s="212"/>
    </row>
    <row r="35" spans="1:6">
      <c r="A35" s="212"/>
      <c r="B35" s="211"/>
      <c r="C35" s="211"/>
      <c r="D35" s="212" t="str">
        <f>CONCATENATE($A$35," ",B35)</f>
        <v xml:space="preserve"> </v>
      </c>
      <c r="E35" s="212"/>
    </row>
    <row r="36" spans="1:6">
      <c r="A36" s="212"/>
      <c r="B36" s="211"/>
      <c r="C36" s="211"/>
      <c r="D36" s="212" t="str">
        <f t="shared" ref="D36:D40" si="0">CONCATENATE($A$35," ",B36)</f>
        <v xml:space="preserve"> </v>
      </c>
      <c r="E36" s="212"/>
    </row>
    <row r="37" spans="1:6">
      <c r="A37" s="212"/>
      <c r="B37" s="211"/>
      <c r="C37" s="211"/>
      <c r="D37" s="212" t="str">
        <f t="shared" si="0"/>
        <v xml:space="preserve"> </v>
      </c>
      <c r="E37" s="212"/>
    </row>
    <row r="38" spans="1:6">
      <c r="A38" s="212"/>
      <c r="B38" s="211"/>
      <c r="C38" s="211"/>
      <c r="D38" s="212" t="str">
        <f t="shared" si="0"/>
        <v xml:space="preserve"> </v>
      </c>
      <c r="E38" s="212"/>
    </row>
    <row r="39" spans="1:6">
      <c r="A39" s="212"/>
      <c r="B39" s="211"/>
      <c r="C39" s="211"/>
      <c r="D39" s="212" t="str">
        <f t="shared" si="0"/>
        <v xml:space="preserve"> </v>
      </c>
      <c r="E39" s="212"/>
    </row>
    <row r="40" spans="1:6">
      <c r="A40" s="212"/>
      <c r="B40" s="211"/>
      <c r="C40" s="211"/>
      <c r="D40" s="212" t="str">
        <f t="shared" si="0"/>
        <v xml:space="preserve"> </v>
      </c>
      <c r="E40" s="212"/>
    </row>
    <row r="41" spans="1:6">
      <c r="A41" s="212"/>
      <c r="B41" s="211"/>
      <c r="C41" s="211"/>
      <c r="D41" s="212" t="str">
        <f t="shared" ref="D41:D50" si="1">CONCATENATE($A$41," ",B41)</f>
        <v xml:space="preserve"> </v>
      </c>
      <c r="E41" s="212"/>
    </row>
    <row r="42" spans="1:6">
      <c r="A42" s="212"/>
      <c r="B42" s="211"/>
      <c r="C42" s="211"/>
      <c r="D42" s="212" t="str">
        <f t="shared" si="1"/>
        <v xml:space="preserve"> </v>
      </c>
      <c r="E42" s="212"/>
    </row>
    <row r="43" spans="1:6">
      <c r="A43" s="212"/>
      <c r="B43" s="211"/>
      <c r="C43" s="211"/>
      <c r="D43" s="212" t="str">
        <f t="shared" si="1"/>
        <v xml:space="preserve"> </v>
      </c>
      <c r="E43" s="212"/>
    </row>
    <row r="44" spans="1:6">
      <c r="A44" s="212"/>
      <c r="B44" s="211"/>
      <c r="C44" s="211"/>
      <c r="D44" s="212" t="str">
        <f t="shared" si="1"/>
        <v xml:space="preserve"> </v>
      </c>
      <c r="E44" s="211"/>
      <c r="F44" s="211"/>
    </row>
    <row r="45" spans="1:6">
      <c r="A45" s="212"/>
      <c r="B45" s="211"/>
      <c r="C45" s="211"/>
      <c r="D45" s="212" t="str">
        <f t="shared" si="1"/>
        <v xml:space="preserve"> </v>
      </c>
      <c r="E45" s="211"/>
      <c r="F45" s="211"/>
    </row>
    <row r="46" spans="1:6">
      <c r="B46" s="211"/>
      <c r="C46" s="211"/>
      <c r="D46" s="212" t="str">
        <f t="shared" si="1"/>
        <v xml:space="preserve"> </v>
      </c>
      <c r="E46" s="211"/>
      <c r="F46" s="211"/>
    </row>
    <row r="47" spans="1:6">
      <c r="B47" s="211"/>
      <c r="C47" s="211"/>
      <c r="D47" s="212" t="str">
        <f t="shared" si="1"/>
        <v xml:space="preserve"> </v>
      </c>
      <c r="E47" s="211"/>
      <c r="F47" s="211"/>
    </row>
    <row r="48" spans="1:6">
      <c r="B48" s="211"/>
      <c r="C48" s="211"/>
      <c r="D48" s="212" t="str">
        <f t="shared" si="1"/>
        <v xml:space="preserve"> </v>
      </c>
      <c r="E48" s="211"/>
      <c r="F48" s="211"/>
    </row>
    <row r="49" spans="2:6">
      <c r="B49" s="211"/>
      <c r="C49" s="211"/>
      <c r="D49" s="212" t="str">
        <f t="shared" si="1"/>
        <v xml:space="preserve"> </v>
      </c>
      <c r="E49" s="211"/>
      <c r="F49" s="211"/>
    </row>
    <row r="50" spans="2:6">
      <c r="B50" s="211"/>
      <c r="C50" s="211"/>
      <c r="D50" s="212" t="str">
        <f t="shared" si="1"/>
        <v xml:space="preserve"> </v>
      </c>
      <c r="E50" s="211"/>
      <c r="F50" s="211"/>
    </row>
    <row r="51" spans="2:6">
      <c r="B51" s="211"/>
      <c r="C51" s="211"/>
      <c r="D51" s="212"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39a299e2a9b228647a1ac2dacaa8a9ce">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441f0c4c3728511ed06a3750137e482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Titulo_x0020_Lar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Titulo_x0020_Largo" ma:index="22" nillable="true" ma:displayName="Titulo Largo" ma:internalName="Titulo_x0020_Larg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2021</Añio>
    <Fecha_x0020_Documento xmlns="09e71aba-2254-4bf9-bde9-fe551177c8ee">2021-10-08T05:00:00+00:00</Fecha_x0020_Documento>
    <Número xmlns="09e71aba-2254-4bf9-bde9-fe551177c8ee">4055</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DNPOI-34-4821</_dlc_DocId>
    <_dlc_DocIdUrl xmlns="af7f7f6b-44e7-444a-90a4-d02bbf46acb6">
      <Url>https://colaboracion.dnp.gov.co/CDT/_layouts/15/DocIdRedir.aspx?ID=DNPOI-34-4821</Url>
      <Description>DNPOI-34-4821</Description>
    </_dlc_DocIdUrl>
    <Titulo_x0020_Largo xmlns="09e71aba-2254-4bf9-bde9-fe551177c8ee" xsi:nil="true"/>
  </documentManagement>
</p:properties>
</file>

<file path=customXml/itemProps1.xml><?xml version="1.0" encoding="utf-8"?>
<ds:datastoreItem xmlns:ds="http://schemas.openxmlformats.org/officeDocument/2006/customXml" ds:itemID="{ECEBF6F3-029A-4D75-B390-E9FF13AED457}"/>
</file>

<file path=customXml/itemProps2.xml><?xml version="1.0" encoding="utf-8"?>
<ds:datastoreItem xmlns:ds="http://schemas.openxmlformats.org/officeDocument/2006/customXml" ds:itemID="{9298555F-3867-4F3A-8234-08E0380ADA8D}"/>
</file>

<file path=customXml/itemProps3.xml><?xml version="1.0" encoding="utf-8"?>
<ds:datastoreItem xmlns:ds="http://schemas.openxmlformats.org/officeDocument/2006/customXml" ds:itemID="{68DB1DDE-92F9-4DE1-AD6A-5507ECD87919}"/>
</file>

<file path=customXml/itemProps4.xml><?xml version="1.0" encoding="utf-8"?>
<ds:datastoreItem xmlns:ds="http://schemas.openxmlformats.org/officeDocument/2006/customXml" ds:itemID="{05A154F4-C5D7-4A04-A025-8E0E4A8DAE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 Plan acción seguimiento</vt:lpstr>
      <vt:lpstr>Indicadores de Resultado (IR)</vt:lpstr>
      <vt:lpstr>Hoja de vida IR #1</vt:lpstr>
      <vt:lpstr>Instrucciones PAS</vt:lpstr>
      <vt:lpstr>Desplegables</vt:lpstr>
      <vt:lpstr>' Plan acción seguimiento'!Área_de_impresión</vt:lpstr>
      <vt:lpstr>'Hoja de vida IR #1'!Área_de_impresión</vt:lpstr>
      <vt:lpstr>'Indicadores de Resultado (IR)'!Área_de_impresión</vt:lpstr>
      <vt:lpstr>'Instrucciones PAS'!Área_de_impresión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4055</dc:title>
  <dc:creator>DNP</dc:creator>
  <cp:lastModifiedBy>Lilian Vanessa Ramirez Ardila</cp:lastModifiedBy>
  <dcterms:created xsi:type="dcterms:W3CDTF">2008-04-24T15:07:06Z</dcterms:created>
  <dcterms:modified xsi:type="dcterms:W3CDTF">2021-10-08T21:53:30Z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9a5c1ff2-7c89-4738-9b0c-15a6935b7c88</vt:lpwstr>
  </property>
  <property fmtid="{D5CDD505-2E9C-101B-9397-08002B2CF9AE}" pid="4" name="Tipo Conpes">
    <vt:lpwstr>7;#CONPES Económicos|7c1a6167-1b5b-496e-b1b4-75ec465787d9</vt:lpwstr>
  </property>
</Properties>
</file>